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workbookProtection workbookPassword="9C91" lockStructure="1"/>
  <bookViews>
    <workbookView xWindow="0" yWindow="375" windowWidth="19440" windowHeight="13095"/>
  </bookViews>
  <sheets>
    <sheet name="HRRF02" sheetId="5" r:id="rId1"/>
    <sheet name="Translate" sheetId="12" state="hidden" r:id="rId2"/>
    <sheet name="Province" sheetId="8" state="hidden" r:id="rId3"/>
  </sheets>
  <definedNames>
    <definedName name="CDa">#REF!:INDEX(#REF!,COUNTIF(#REF!,"?*"))</definedName>
    <definedName name="_xlnm.Print_Area" localSheetId="0">HRRF02!$A$1:$AR$111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0" i="5" l="1"/>
  <c r="Q50" i="5"/>
  <c r="AG98" i="5" l="1"/>
  <c r="Y55" i="5" l="1"/>
  <c r="U56" i="5"/>
  <c r="Q56" i="5"/>
  <c r="Q55" i="5"/>
  <c r="L55" i="5"/>
  <c r="B55" i="5"/>
  <c r="B17" i="5" l="1"/>
  <c r="B12" i="5"/>
  <c r="B103" i="5" l="1"/>
  <c r="M103" i="5"/>
  <c r="V100" i="5"/>
  <c r="B100" i="5"/>
  <c r="AD1" i="5"/>
  <c r="L34" i="5" l="1"/>
  <c r="L35" i="5"/>
  <c r="L36" i="5"/>
  <c r="L37" i="5"/>
  <c r="L33" i="5"/>
  <c r="B45" i="5"/>
  <c r="AA64" i="5" l="1"/>
  <c r="V64" i="5"/>
  <c r="Q64" i="5"/>
  <c r="L64" i="5"/>
  <c r="B64" i="5"/>
  <c r="B63" i="5"/>
  <c r="B48" i="5"/>
  <c r="M82" i="5" l="1"/>
  <c r="C82" i="5"/>
  <c r="AK82" i="5"/>
  <c r="P12" i="5" l="1"/>
  <c r="B11" i="5"/>
  <c r="B108" i="5" l="1"/>
  <c r="B106" i="5"/>
  <c r="B102" i="5"/>
  <c r="V99" i="5"/>
  <c r="AL98" i="5"/>
  <c r="L98" i="5"/>
  <c r="B98" i="5"/>
  <c r="B97" i="5"/>
  <c r="Y92" i="5"/>
  <c r="Q92" i="5"/>
  <c r="L92" i="5"/>
  <c r="B92" i="5"/>
  <c r="B91" i="5"/>
  <c r="Y86" i="5"/>
  <c r="Q86" i="5"/>
  <c r="L86" i="5"/>
  <c r="B86" i="5"/>
  <c r="B85" i="5"/>
  <c r="B83" i="5"/>
  <c r="AE82" i="5"/>
  <c r="X82" i="5"/>
  <c r="B81" i="5"/>
  <c r="AM78" i="5"/>
  <c r="X78" i="5"/>
  <c r="B78" i="5"/>
  <c r="X77" i="5"/>
  <c r="B77" i="5"/>
  <c r="B76" i="5"/>
  <c r="AG73" i="5"/>
  <c r="V73" i="5"/>
  <c r="L73" i="5"/>
  <c r="B73" i="5"/>
  <c r="B72" i="5"/>
  <c r="AK60" i="5"/>
  <c r="B60" i="5"/>
  <c r="AM49" i="5"/>
  <c r="AD49" i="5"/>
  <c r="Y49" i="5"/>
  <c r="Q49" i="5"/>
  <c r="L49" i="5"/>
  <c r="B49" i="5"/>
  <c r="AM42" i="5"/>
  <c r="Z42" i="5"/>
  <c r="T42" i="5"/>
  <c r="N42" i="5"/>
  <c r="H42" i="5"/>
  <c r="B42" i="5"/>
  <c r="B41" i="5"/>
  <c r="B39" i="5"/>
  <c r="AM38" i="5"/>
  <c r="AG38" i="5"/>
  <c r="AA38" i="5"/>
  <c r="U38" i="5"/>
  <c r="B38" i="5"/>
  <c r="AC32" i="5"/>
  <c r="Y32" i="5"/>
  <c r="AM31" i="5"/>
  <c r="AG31" i="5"/>
  <c r="Y31" i="5"/>
  <c r="Q31" i="5"/>
  <c r="L31" i="5"/>
  <c r="B31" i="5"/>
  <c r="B30" i="5"/>
  <c r="AG27" i="5"/>
  <c r="M27" i="5"/>
  <c r="B27" i="5"/>
  <c r="AM25" i="5"/>
  <c r="AG25" i="5"/>
  <c r="B25" i="5"/>
  <c r="AM23" i="5"/>
  <c r="AG23" i="5"/>
  <c r="Y23" i="5"/>
  <c r="Q23" i="5"/>
  <c r="AG21" i="5"/>
  <c r="B21" i="5"/>
  <c r="AG19" i="5"/>
  <c r="B19" i="5"/>
  <c r="AM17" i="5"/>
  <c r="AG17" i="5"/>
  <c r="Y17" i="5"/>
  <c r="Q17" i="5"/>
  <c r="B16" i="5"/>
  <c r="AC13" i="5"/>
  <c r="B9" i="5"/>
  <c r="B8" i="5"/>
  <c r="B7" i="5"/>
  <c r="B6" i="5"/>
  <c r="I3" i="5"/>
  <c r="A1" i="12"/>
  <c r="M132" i="12" l="1"/>
  <c r="L132" i="12"/>
  <c r="J132" i="12"/>
  <c r="I132" i="12"/>
  <c r="H132" i="12"/>
  <c r="K132" i="12"/>
  <c r="H81" i="12"/>
  <c r="J81" i="12"/>
  <c r="L52" i="12"/>
  <c r="K52" i="12"/>
  <c r="I19" i="12"/>
  <c r="L40" i="12"/>
  <c r="K81" i="12"/>
  <c r="I40" i="12"/>
  <c r="L81" i="12"/>
  <c r="J40" i="12"/>
  <c r="I52" i="12"/>
  <c r="I81" i="12"/>
  <c r="M81" i="12"/>
  <c r="H40" i="12"/>
  <c r="H26" i="12"/>
  <c r="H52" i="12"/>
  <c r="I26" i="12"/>
  <c r="H19" i="12"/>
  <c r="J26" i="12"/>
  <c r="K40" i="12"/>
  <c r="J52" i="12"/>
</calcChain>
</file>

<file path=xl/sharedStrings.xml><?xml version="1.0" encoding="utf-8"?>
<sst xmlns="http://schemas.openxmlformats.org/spreadsheetml/2006/main" count="1786" uniqueCount="1027">
  <si>
    <t>Tiếng Việt</t>
  </si>
  <si>
    <t/>
  </si>
  <si>
    <t>Ảnh</t>
  </si>
  <si>
    <t>Email</t>
  </si>
  <si>
    <t>-</t>
  </si>
  <si>
    <t>Word</t>
  </si>
  <si>
    <t>Excel</t>
  </si>
  <si>
    <t>Powerpoint</t>
  </si>
  <si>
    <t>Outlook</t>
  </si>
  <si>
    <t>Mobile</t>
  </si>
  <si>
    <t>Options</t>
  </si>
  <si>
    <t>English</t>
  </si>
  <si>
    <t>DD</t>
  </si>
  <si>
    <t>MM</t>
  </si>
  <si>
    <t>YYYY</t>
  </si>
  <si>
    <t>THÔNG TIN ỨNG VIÊN</t>
  </si>
  <si>
    <t>JOB APPLICATION</t>
  </si>
  <si>
    <t>01</t>
  </si>
  <si>
    <t xml:space="preserve">Mã (Code)/SBD: </t>
  </si>
  <si>
    <t xml:space="preserve">Code/Registration number: </t>
  </si>
  <si>
    <t>02</t>
  </si>
  <si>
    <t>* Nhập đầy đủ các thông tin trong các ô text hiển thị trên File thông tin (nếu có)</t>
  </si>
  <si>
    <t>* Please fill out the display text boxes in the job application form ( if any)</t>
  </si>
  <si>
    <t>03</t>
  </si>
  <si>
    <t>* Đọc kỹ các hướng dẫn kèm theo ở mỗi câu hỏi</t>
  </si>
  <si>
    <t>* Carefully read instructions of each question</t>
  </si>
  <si>
    <t>04</t>
  </si>
  <si>
    <t>* Không chỉnh sửa (thêm hàng, cột) File thông tin này, MB không ghi nhận những thông tin của File đã bị sửa format</t>
  </si>
  <si>
    <t>* No amendments (insert row, column) in the file are allowed, MB will not certify the information in amended file.</t>
  </si>
  <si>
    <t>05</t>
  </si>
  <si>
    <t>* Những thông tin không đầy đủ sẽ không được xét duyệt</t>
  </si>
  <si>
    <t>* Incomplete information will be not validated.</t>
  </si>
  <si>
    <t>06</t>
  </si>
  <si>
    <t>Ảnh 3x4</t>
  </si>
  <si>
    <t>Photo 3x4</t>
  </si>
  <si>
    <t>07</t>
  </si>
  <si>
    <t>VỊ TRÍ DỰ TUYỂN</t>
  </si>
  <si>
    <t>EXPECTED POSITION</t>
  </si>
  <si>
    <t>08</t>
  </si>
  <si>
    <t>Nguyện vọng 1</t>
  </si>
  <si>
    <t>Option 1</t>
  </si>
  <si>
    <t>09</t>
  </si>
  <si>
    <t>Nguyện vọng 2</t>
  </si>
  <si>
    <t>Option 2</t>
  </si>
  <si>
    <t>Địa điểm làm việc</t>
  </si>
  <si>
    <t>Expected workplace</t>
  </si>
  <si>
    <t>THÔNG TIN CÁ NHÂN</t>
  </si>
  <si>
    <t>PERSONAL INFORMATION</t>
  </si>
  <si>
    <t>Họ và tên</t>
  </si>
  <si>
    <t>Full name</t>
  </si>
  <si>
    <t>Tên đệm</t>
  </si>
  <si>
    <t>Middle name</t>
  </si>
  <si>
    <t>Tên</t>
  </si>
  <si>
    <t>First name</t>
  </si>
  <si>
    <t>Ngày sinh</t>
  </si>
  <si>
    <t>DOB</t>
  </si>
  <si>
    <t>Giới tính</t>
  </si>
  <si>
    <t>Gender</t>
  </si>
  <si>
    <t>Chiều cao (cm)</t>
  </si>
  <si>
    <t>Height (cm)</t>
  </si>
  <si>
    <t>Cân nặng (kg)</t>
  </si>
  <si>
    <t>Weight (kg)</t>
  </si>
  <si>
    <t>Địa chỉ thường trú (Tỉnh-Thành phố/quận-huyện/phường - xã/ngõ - phố - thôn - xóm/số phòng - số nhà):</t>
  </si>
  <si>
    <t>Permanent add (province -city/district- suburban district/ward- commune/lane- street- hamlet/Room No-House No):</t>
  </si>
  <si>
    <t>Số ĐT cố định</t>
  </si>
  <si>
    <t>Telephone</t>
  </si>
  <si>
    <t>Số ĐT di động</t>
  </si>
  <si>
    <t>Nơi ở hiện nay (Tỉnh-Thành phố/quận-huyện/phường - xã/ngõ - phố - thôn - xóm/số phòng - số nhà):</t>
  </si>
  <si>
    <t>Current add (province -city/district- suburban district/ward- commune/lane- street- hamlet/Room No-House No):</t>
  </si>
  <si>
    <t>Tình trạng hôn nhân 
(Độc thân/Đã lập GĐ/Ly hôn)</t>
  </si>
  <si>
    <t>Marital status
(Single/Married /Divorced)</t>
  </si>
  <si>
    <t>Số CMND/Hộ chiếu</t>
  </si>
  <si>
    <t>ID/ Passport Number</t>
  </si>
  <si>
    <t>Nơi cấp</t>
  </si>
  <si>
    <t>Place of issuance</t>
  </si>
  <si>
    <t>Ngày cấp</t>
  </si>
  <si>
    <t>Date of issuance</t>
  </si>
  <si>
    <t>Dân tộc</t>
  </si>
  <si>
    <t>Ethnic category</t>
  </si>
  <si>
    <t>Người liên hệ khẩn cấp khi cần</t>
  </si>
  <si>
    <t>Contact person upon emergency</t>
  </si>
  <si>
    <t xml:space="preserve">Số ĐT </t>
  </si>
  <si>
    <t>Phone number</t>
  </si>
  <si>
    <t>Mối quan hệ</t>
  </si>
  <si>
    <t>Relationship</t>
  </si>
  <si>
    <t>Ngày có thể bắt đầu công việc</t>
  </si>
  <si>
    <t>Possible start date</t>
  </si>
  <si>
    <t>Thời điểm liên hệ phù hợp (từ ngày - đến ngày)</t>
  </si>
  <si>
    <t>Appropriate contacting time (from  - to)</t>
  </si>
  <si>
    <t>Mức lương đề nghị</t>
  </si>
  <si>
    <t>Expecting salary</t>
  </si>
  <si>
    <t>QUÁ TRÌNH ĐÀO TẠO (Ghi đầy đủ và chi tiết)</t>
  </si>
  <si>
    <t>EDUCATION HISTORY (Sufficient information in details)</t>
  </si>
  <si>
    <t>Tên Trường đào tạo</t>
  </si>
  <si>
    <t>School/ Training Unit</t>
  </si>
  <si>
    <t>Trình độ</t>
  </si>
  <si>
    <t>Level</t>
  </si>
  <si>
    <t>Chuyên ngành</t>
  </si>
  <si>
    <t>Major</t>
  </si>
  <si>
    <t xml:space="preserve">Thời gian </t>
  </si>
  <si>
    <t>Period</t>
  </si>
  <si>
    <t>từ</t>
  </si>
  <si>
    <t>from</t>
  </si>
  <si>
    <t>đến</t>
  </si>
  <si>
    <t>to</t>
  </si>
  <si>
    <t>Điểm TB</t>
  </si>
  <si>
    <t>Average score</t>
  </si>
  <si>
    <t xml:space="preserve">Loại hình đào tạo </t>
  </si>
  <si>
    <t>System</t>
  </si>
  <si>
    <t>PTTH</t>
  </si>
  <si>
    <t>Highschool</t>
  </si>
  <si>
    <t>Trung cấp</t>
  </si>
  <si>
    <t>Vocational school</t>
  </si>
  <si>
    <t>Cao đẳng</t>
  </si>
  <si>
    <t>College</t>
  </si>
  <si>
    <t>Đại học</t>
  </si>
  <si>
    <t>University</t>
  </si>
  <si>
    <t>Trên ĐH</t>
  </si>
  <si>
    <t>Post graduate</t>
  </si>
  <si>
    <t>Ngoại ngữ (ghi rõ khả năng sử dụng từng kỹ năng theo mức độ: Tốt - Khá - Bình thường)</t>
  </si>
  <si>
    <t>Foreign languages (clearly present your proficiency level: Good - Fairly good - Average)</t>
  </si>
  <si>
    <t>Nghe</t>
  </si>
  <si>
    <t>Listening</t>
  </si>
  <si>
    <t>Nói</t>
  </si>
  <si>
    <t>Speaking</t>
  </si>
  <si>
    <t>Đọc</t>
  </si>
  <si>
    <t>Reading</t>
  </si>
  <si>
    <t>Viết</t>
  </si>
  <si>
    <t>Writing</t>
  </si>
  <si>
    <t>Tiếng Anh</t>
  </si>
  <si>
    <t>Ngoại ngữ khác</t>
  </si>
  <si>
    <t>Other languages</t>
  </si>
  <si>
    <t>Chứng chỉ (nếu có)</t>
  </si>
  <si>
    <t>Certificate ( if any)</t>
  </si>
  <si>
    <t>Điểm TOEIC</t>
  </si>
  <si>
    <t>TOEIC score</t>
  </si>
  <si>
    <t>Điểm TOEFL</t>
  </si>
  <si>
    <t>TOEFL score</t>
  </si>
  <si>
    <t>Điểm IELTS</t>
  </si>
  <si>
    <t>IELTS score</t>
  </si>
  <si>
    <t>Khác (ghi rõ)</t>
  </si>
  <si>
    <t>Other ( please specify)</t>
  </si>
  <si>
    <t>Ngày thi</t>
  </si>
  <si>
    <t>Exam date</t>
  </si>
  <si>
    <t>QUÁ TRÌNH CÔNG TÁC (Kể cả bán thời gian)</t>
  </si>
  <si>
    <t>WORKING HISTORY (Including part-time job)</t>
  </si>
  <si>
    <t>Tên 03 Đơn vị công tác gần nhất</t>
  </si>
  <si>
    <t>Unit</t>
  </si>
  <si>
    <t>Tên đơn vị công tác còn lại (nếu có)</t>
  </si>
  <si>
    <t>Other units</t>
  </si>
  <si>
    <t>Chức vụ</t>
  </si>
  <si>
    <t>Position</t>
  </si>
  <si>
    <t>tháng/năm</t>
  </si>
  <si>
    <t>mm/yyyy</t>
  </si>
  <si>
    <t>Tên/chức vụ người QL</t>
  </si>
  <si>
    <t>Name/position of the manager</t>
  </si>
  <si>
    <t>Mảng công việc phụ trách chính</t>
  </si>
  <si>
    <t>Main tasks</t>
  </si>
  <si>
    <t>Lý do thôi việc</t>
  </si>
  <si>
    <t>Reasons of leaving</t>
  </si>
  <si>
    <t>Thành tích nổi bật trong cả quá trình công tác</t>
  </si>
  <si>
    <t>Prominent achievements in working history</t>
  </si>
  <si>
    <t>Tổng thời gian làm việc:</t>
  </si>
  <si>
    <t>Total of working time:</t>
  </si>
  <si>
    <t xml:space="preserve">Tại Ngân hàng: </t>
  </si>
  <si>
    <t>In Bank:</t>
  </si>
  <si>
    <t>tháng, tại lĩnh vực khác:</t>
  </si>
  <si>
    <t>month, in other:</t>
  </si>
  <si>
    <t>tháng</t>
  </si>
  <si>
    <t>month</t>
  </si>
  <si>
    <t>Mức lương gần nhất (ghi rõ cấu phần thu nhập)</t>
  </si>
  <si>
    <t>The most recent salary:</t>
  </si>
  <si>
    <t>THÀNH PHẦN GIA ĐÌNH (Cha, Mẹ, Anh/Chị/Em ruột, Vợ/Chồng/Con)</t>
  </si>
  <si>
    <t>FAMILY INFORMATION (Father, Mother, Brothers and sisters, Spouse /Children)</t>
  </si>
  <si>
    <t>Quan hệ</t>
  </si>
  <si>
    <t>Relation</t>
  </si>
  <si>
    <t>Năm sinh</t>
  </si>
  <si>
    <t>Year of birth</t>
  </si>
  <si>
    <t>Nghề nghiệp - Nơi làm việc</t>
  </si>
  <si>
    <t>Career- Workplace</t>
  </si>
  <si>
    <t>PHẨM CHẤT, NĂNG KHIẾU, KỸ NĂNG ĐẶC BIỆT (Liệt kê những phẩm chất, kỹ năng mà Anh/Chị có khả năng: Thể thao, Âm nhạc...)</t>
  </si>
  <si>
    <t>PARTICULAR CAPABILITIES, APTITUDES, SKILLS  (Please make a list of your capabilities, skills on sports, music ...)</t>
  </si>
  <si>
    <t>Phẩm chất, năng khiếu</t>
  </si>
  <si>
    <t>Capabilities, aptitudes</t>
  </si>
  <si>
    <t>Kỹ năng đặc biệt</t>
  </si>
  <si>
    <t>Particular skills</t>
  </si>
  <si>
    <t>Thành viên của các tổ chức xã hội, cộng đồng nước ngoài</t>
  </si>
  <si>
    <t>Member of social organizations, foreign communities</t>
  </si>
  <si>
    <t xml:space="preserve">Các bài báo, sách, công trình khoa học anh/chị đã viết </t>
  </si>
  <si>
    <t xml:space="preserve">Articles, books, researches you have written </t>
  </si>
  <si>
    <t>KHEN THƯỞNG, KỶ LUẬT</t>
  </si>
  <si>
    <t>COMMENDATION AND DISCIPLINE</t>
  </si>
  <si>
    <t>Khen thưởng</t>
  </si>
  <si>
    <t>Commendation</t>
  </si>
  <si>
    <t>Kỷ luật</t>
  </si>
  <si>
    <t>Discipline</t>
  </si>
  <si>
    <t>(Tôi cam kết chưa từng bị bắt, kết án, có hành vi chống đối pháp luật hoặc kỷ luật tính đến thời điểm này)</t>
  </si>
  <si>
    <t>(I hereby commit not having been arrested, sentenced, physically against the Law or penalized up to now)</t>
  </si>
  <si>
    <t>Danh hiệu</t>
  </si>
  <si>
    <t>Awards</t>
  </si>
  <si>
    <t>Thời gian</t>
  </si>
  <si>
    <t>Time</t>
  </si>
  <si>
    <t>Hình thức</t>
  </si>
  <si>
    <t>Form</t>
  </si>
  <si>
    <t>BẠN BIẾT THÔNG TIN TUYỂN DỤNG NÀY THÔNG QUA</t>
  </si>
  <si>
    <t>HOW DO YOU KNOW ABOUT THIS RECRUITMENT?</t>
  </si>
  <si>
    <t>Website tuyển dụng của MB</t>
  </si>
  <si>
    <t>Website Recruitment MBbabk</t>
  </si>
  <si>
    <t>Fanpage Tuyển dụng MBBank</t>
  </si>
  <si>
    <t xml:space="preserve">
Fanpage Recruitment MBBank</t>
  </si>
  <si>
    <t>Cán bộ nhân viên MB giới thiệu</t>
  </si>
  <si>
    <t>MBer introduced</t>
  </si>
  <si>
    <t>Mạng xã hội</t>
  </si>
  <si>
    <t>Social networking</t>
  </si>
  <si>
    <t>Bạn bè/Người thân</t>
  </si>
  <si>
    <t>Friends/ relatives</t>
  </si>
  <si>
    <t>Nguồn khác (ghi rõ)</t>
  </si>
  <si>
    <t>Other sources ( please specify)</t>
  </si>
  <si>
    <t>NGƯỜI CÓ THỂ THAM KHẢO THÔNG TIN (CBQL trực tiếp, Thầy/Cô, đồng nghiệp…)</t>
  </si>
  <si>
    <t>REFERENCES (Line Managers, Teachers, Colleagues…)</t>
  </si>
  <si>
    <t>Đơn vị công tác</t>
  </si>
  <si>
    <t>Mobile/Email</t>
  </si>
  <si>
    <t xml:space="preserve">BẠN VUI LÒNG CHO BIẾT NGƯỜI THÂN, BẠN BÈ ĐANG LÀM VIỆC TẠI MB HOẶC CÁC NGÂN HÀNG/TCTD KHÁC </t>
  </si>
  <si>
    <t xml:space="preserve">DO YOU HAVE ANY FRIENDS/ RELATIVES WORKING IN MB OR OTHER BANKS/ CREDIT INSTITUTIONS? </t>
  </si>
  <si>
    <t>THÔNG TIN THAM KHẢO KHÁC</t>
  </si>
  <si>
    <t>OTHER INFORMATION FOR REFERENCE</t>
  </si>
  <si>
    <t>Vị trí đã từng dự tuyển tại MB</t>
  </si>
  <si>
    <t>Previous applied position</t>
  </si>
  <si>
    <t>Bạn có khiếm khuyết về ngoại hình không?</t>
  </si>
  <si>
    <t>Do you have any shortcomings in terms of your appearance?</t>
  </si>
  <si>
    <t>Có (ghi rõ)</t>
  </si>
  <si>
    <t>Yes 
(please specify)</t>
  </si>
  <si>
    <t>Không</t>
  </si>
  <si>
    <t>No</t>
  </si>
  <si>
    <t>Điểm mạnh</t>
  </si>
  <si>
    <t>Strong points</t>
  </si>
  <si>
    <t>Điểm yếu</t>
  </si>
  <si>
    <t>Weak points</t>
  </si>
  <si>
    <t>Lý do bạn muốn làm việc tại Ngân hàng Quân đội (MB)</t>
  </si>
  <si>
    <t>Your reasons to work in MB</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</si>
  <si>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
Trường hợp có sai lệch thông tin, tôi chấp nhận thực hiện theo các quyết định của Ngân hàng Quân đội.</t>
  </si>
  <si>
    <t>I hereby undertake that the above information is accurate and complete. 
I accept any inspection, investigation on my personal information in decision-making of the reruitment and commit to be cooperative.
In case of any discrepancy of information, I accept to comply with the decisions of MBbank.</t>
  </si>
  <si>
    <t>Ngày tạo</t>
  </si>
  <si>
    <t>Created Date</t>
  </si>
  <si>
    <t>Chữ ký</t>
  </si>
  <si>
    <t>Signature</t>
  </si>
  <si>
    <t>Tin học văn phòng</t>
  </si>
  <si>
    <t>Microsoft Office</t>
  </si>
  <si>
    <t>Diễn giải</t>
  </si>
  <si>
    <t>Explain</t>
  </si>
  <si>
    <t>Lựa chọn</t>
  </si>
  <si>
    <t>Option</t>
  </si>
  <si>
    <t>Tỉnh</t>
  </si>
  <si>
    <t>Quận/Huyện</t>
  </si>
  <si>
    <t>An Giang</t>
  </si>
  <si>
    <t>Huyện An Phú</t>
  </si>
  <si>
    <t>Huyện Châu Phú</t>
  </si>
  <si>
    <t>Bà Rịa - Vũng Tàu</t>
  </si>
  <si>
    <t xml:space="preserve">Huyện Châu Thành   </t>
  </si>
  <si>
    <t>Bắc Cạn</t>
  </si>
  <si>
    <t xml:space="preserve">Huyện Chợ Mới </t>
  </si>
  <si>
    <t>Bắc Giang</t>
  </si>
  <si>
    <t>Huyện Phú Tân</t>
  </si>
  <si>
    <t>Bạc Liêu</t>
  </si>
  <si>
    <t>Huyện Thoại Sơn</t>
  </si>
  <si>
    <t>Bắc Ninh</t>
  </si>
  <si>
    <t>Huyện Tịnh Biên</t>
  </si>
  <si>
    <t>Bến Tre</t>
  </si>
  <si>
    <t>Huyện Tri Tôn</t>
  </si>
  <si>
    <t>Bình Định</t>
  </si>
  <si>
    <t>Thành phố Châu Đốc</t>
  </si>
  <si>
    <t>Bình Dương</t>
  </si>
  <si>
    <t xml:space="preserve">Thành phố Long Xuyên </t>
  </si>
  <si>
    <t>Bình Phước</t>
  </si>
  <si>
    <t>Thị xã Tân Châu</t>
  </si>
  <si>
    <t>Bình Thuận</t>
  </si>
  <si>
    <t>Huyện Châu Đức</t>
  </si>
  <si>
    <t>Cà Mau</t>
  </si>
  <si>
    <t>Huyện Côn Đảo</t>
  </si>
  <si>
    <t>Cần Thơ</t>
  </si>
  <si>
    <t>Huyện Đất đỏ</t>
  </si>
  <si>
    <t>Cao Bằng</t>
  </si>
  <si>
    <t>Huyện Long Điền</t>
  </si>
  <si>
    <t>Đà Nẵng</t>
  </si>
  <si>
    <t>Huyện Tân Thành</t>
  </si>
  <si>
    <t>Đắc Lắc</t>
  </si>
  <si>
    <t>Huyện Xuyên Mộc</t>
  </si>
  <si>
    <t>Đắk Nông</t>
  </si>
  <si>
    <t>Thành phố Bà Rịa</t>
  </si>
  <si>
    <t>Điện Biên</t>
  </si>
  <si>
    <t>Thành Phố Vũng Tàu</t>
  </si>
  <si>
    <t>Đồng Nai</t>
  </si>
  <si>
    <t>Huyện Ba Bể</t>
  </si>
  <si>
    <t>Đồng Tháp</t>
  </si>
  <si>
    <t>Huyện Bạch Thông</t>
  </si>
  <si>
    <t>Gia Lai</t>
  </si>
  <si>
    <t>Huyện Chợ Đồn</t>
  </si>
  <si>
    <t>Hà Giang</t>
  </si>
  <si>
    <t>Huyện Chợ mới</t>
  </si>
  <si>
    <t>Hà Nam</t>
  </si>
  <si>
    <t>Huyện Na Rì</t>
  </si>
  <si>
    <t>Hà Nội</t>
  </si>
  <si>
    <t>Huyện Ngân Sơn</t>
  </si>
  <si>
    <t>Hà Tĩnh</t>
  </si>
  <si>
    <t>Huyện Pác Nặm</t>
  </si>
  <si>
    <t>Hải Dương</t>
  </si>
  <si>
    <t>Thị xã Bắc Cạn</t>
  </si>
  <si>
    <t>Hải Phòng</t>
  </si>
  <si>
    <t>Huyện Hiệp Hòa</t>
  </si>
  <si>
    <t>Hậu Giang</t>
  </si>
  <si>
    <t>Huyện Lạng Giang</t>
  </si>
  <si>
    <t>Hòa Bình</t>
  </si>
  <si>
    <t>Huyện Lục Nam</t>
  </si>
  <si>
    <t>Hưng Yên</t>
  </si>
  <si>
    <t>Huyện Lục Ngạn</t>
  </si>
  <si>
    <t>Khánh Hòa</t>
  </si>
  <si>
    <t>Huyện Sơn Động</t>
  </si>
  <si>
    <t>Kiên Giang</t>
  </si>
  <si>
    <t>Huyện Tân Yên</t>
  </si>
  <si>
    <t>Kon Tum</t>
  </si>
  <si>
    <t>Huyện Việt Yên</t>
  </si>
  <si>
    <t>Lai Châu</t>
  </si>
  <si>
    <t>Huyện Yên Dũng</t>
  </si>
  <si>
    <t>Lâm Đồng</t>
  </si>
  <si>
    <t>Huyện Yên Thế</t>
  </si>
  <si>
    <t>Lạng Sơn</t>
  </si>
  <si>
    <t>Thành phố Bắc Giang</t>
  </si>
  <si>
    <t>Lào Cai</t>
  </si>
  <si>
    <t>Huyện Đông Hải</t>
  </si>
  <si>
    <t>Long An</t>
  </si>
  <si>
    <t>Huyện Giá Rai</t>
  </si>
  <si>
    <t>Nam Định</t>
  </si>
  <si>
    <t>Huyện Hòa Bình</t>
  </si>
  <si>
    <t>Nghệ An</t>
  </si>
  <si>
    <t>Huyện Hồng Dân</t>
  </si>
  <si>
    <t>Ninh Bình</t>
  </si>
  <si>
    <t>Huyện Phước Long</t>
  </si>
  <si>
    <t>Ninh Thuận</t>
  </si>
  <si>
    <t>Huyện Vĩnh Lợi</t>
  </si>
  <si>
    <t>Phú Thọ</t>
  </si>
  <si>
    <t>Thành Phố Bạc Liêu</t>
  </si>
  <si>
    <t>Phú Yên</t>
  </si>
  <si>
    <t>Huyện Gia Bình</t>
  </si>
  <si>
    <t>Quảng Bình</t>
  </si>
  <si>
    <t>Huyện Lương Tài</t>
  </si>
  <si>
    <t>Quảng Nam</t>
  </si>
  <si>
    <t>Huyện Quế Võ</t>
  </si>
  <si>
    <t>Quảng Ngãi</t>
  </si>
  <si>
    <t>Huyện Thuận Thành</t>
  </si>
  <si>
    <t>Quảng Ninh</t>
  </si>
  <si>
    <t>Huyện Tiên Du</t>
  </si>
  <si>
    <t>Quảng Trị</t>
  </si>
  <si>
    <t>Huyện Yên Phong</t>
  </si>
  <si>
    <t>Sóc Trăng</t>
  </si>
  <si>
    <t>Thành phố Bắc Ninh</t>
  </si>
  <si>
    <t>Sơn La</t>
  </si>
  <si>
    <t>Thị xã Từ Sơn</t>
  </si>
  <si>
    <t>Tây Ninh</t>
  </si>
  <si>
    <t>Huyện Ba Tri</t>
  </si>
  <si>
    <t>Thái Bình</t>
  </si>
  <si>
    <t>Huyện Bình Đại</t>
  </si>
  <si>
    <t>Thái Nguyên</t>
  </si>
  <si>
    <t xml:space="preserve">Huyện Châu Thành     </t>
  </si>
  <si>
    <t>Thanh Hóa</t>
  </si>
  <si>
    <t>Huyện Chợ Lách</t>
  </si>
  <si>
    <t xml:space="preserve">Thừa Thiên–Huế </t>
  </si>
  <si>
    <t>Huyện Giồng Trôm</t>
  </si>
  <si>
    <t>Tiền Giang</t>
  </si>
  <si>
    <t>Huyện Mỏ Cày Bắc</t>
  </si>
  <si>
    <t>TP Hồ Chí Minh</t>
  </si>
  <si>
    <t>Huyện Mỏ Cày Nam</t>
  </si>
  <si>
    <t>Trà Vinh</t>
  </si>
  <si>
    <t>Huyện Thạnh Phú</t>
  </si>
  <si>
    <t>Tuyên Quang</t>
  </si>
  <si>
    <t>Thành phố Bến Tre</t>
  </si>
  <si>
    <t>Vĩnh Long</t>
  </si>
  <si>
    <t xml:space="preserve">Huyện An Lão </t>
  </si>
  <si>
    <t>Vĩnh Phúc</t>
  </si>
  <si>
    <t>Huyện Hòai Ân</t>
  </si>
  <si>
    <t>Yên Bái</t>
  </si>
  <si>
    <t>Huyện Hòai Nhơn</t>
  </si>
  <si>
    <t>Huyện Phù Cát</t>
  </si>
  <si>
    <t>Huyện Phù Mỹ</t>
  </si>
  <si>
    <t>Huyện Tây Sơn</t>
  </si>
  <si>
    <t>Huyện Tuy Phước</t>
  </si>
  <si>
    <t>Huyện Vân Canh</t>
  </si>
  <si>
    <t>Huyện Vĩnh Thạnh</t>
  </si>
  <si>
    <t>Thành phố Quy Nhơn</t>
  </si>
  <si>
    <t>Thị Xã An Nhơn</t>
  </si>
  <si>
    <t>Huyện Bắc Tân Uyên</t>
  </si>
  <si>
    <t>Huyện Bàu Bàng</t>
  </si>
  <si>
    <t>Huyện Dầu Tiếng</t>
  </si>
  <si>
    <t>Huyện Phú Giáo</t>
  </si>
  <si>
    <t>Thành phố Thủ Dầu Một</t>
  </si>
  <si>
    <t>Thị Xã Bến Cát</t>
  </si>
  <si>
    <t>Thị xã Dĩ An</t>
  </si>
  <si>
    <t>Thị xã Tân Uyên</t>
  </si>
  <si>
    <t>Thị xã Thuận An</t>
  </si>
  <si>
    <t>Huyện Bù Đăng</t>
  </si>
  <si>
    <t>Huyện Bù Đốp</t>
  </si>
  <si>
    <t>Huyện Bù Gia Mập</t>
  </si>
  <si>
    <t>Huyện Chơn Thành</t>
  </si>
  <si>
    <t>Huyện Đồng Phú</t>
  </si>
  <si>
    <t>Huyện Hớn Quản</t>
  </si>
  <si>
    <t>Huyện Lộc Ninh</t>
  </si>
  <si>
    <t>Thị xã  Phước Long</t>
  </si>
  <si>
    <t>Thị xã Bình Long</t>
  </si>
  <si>
    <t>Thị xã Đồng Xoài</t>
  </si>
  <si>
    <t>Huyện Bắc Bình</t>
  </si>
  <si>
    <t>Huyện Đức Linh</t>
  </si>
  <si>
    <t>Huyện Hàm Tân</t>
  </si>
  <si>
    <t>Huyện Hàm Thuận Bắc</t>
  </si>
  <si>
    <t>Huyện Hàm Thuận Nam</t>
  </si>
  <si>
    <t>Huyện Phú Quý</t>
  </si>
  <si>
    <t>Huyện Tánh Linh</t>
  </si>
  <si>
    <t>Huyện Tuy Phong</t>
  </si>
  <si>
    <t>Thành phố  Phan Thiết</t>
  </si>
  <si>
    <t>Thị xã La Gi</t>
  </si>
  <si>
    <t>Huyện Cái Nước</t>
  </si>
  <si>
    <t>Huyện Đầm Dơi</t>
  </si>
  <si>
    <t>Huyện Năm Căn</t>
  </si>
  <si>
    <t>Huyện Ngọc Hiển</t>
  </si>
  <si>
    <t xml:space="preserve">Huyện Phú Tân </t>
  </si>
  <si>
    <t>Huyện Thới Bình</t>
  </si>
  <si>
    <t>Huyện Trần Văn Thời</t>
  </si>
  <si>
    <t>Huyện U Minh</t>
  </si>
  <si>
    <t>Thành phố Cà Mau</t>
  </si>
  <si>
    <t>Huyện Cờ Đỏ</t>
  </si>
  <si>
    <t xml:space="preserve">Huyện Phong Điền </t>
  </si>
  <si>
    <t>Huyện Thới Lai</t>
  </si>
  <si>
    <t xml:space="preserve">Huyện Vĩnh Thạnh </t>
  </si>
  <si>
    <t>Quận Bình Thuỷ</t>
  </si>
  <si>
    <t>Quận Cái Răng</t>
  </si>
  <si>
    <t>Quận Ninh Kiều</t>
  </si>
  <si>
    <t>Quận Ô Môn</t>
  </si>
  <si>
    <t>Quận Thốt Nốt</t>
  </si>
  <si>
    <t>Huyện Bảo Lạc</t>
  </si>
  <si>
    <t>Huyện Bảo Lâm</t>
  </si>
  <si>
    <t>Huyện Hạ Lang</t>
  </si>
  <si>
    <t>Huyện Hà Quảng</t>
  </si>
  <si>
    <t>Huyện Hòa An</t>
  </si>
  <si>
    <t>Huyện Nguyên Bình</t>
  </si>
  <si>
    <t>Huyện Phục Hòa</t>
  </si>
  <si>
    <t>Huyện Quảng Uyên</t>
  </si>
  <si>
    <t>Huyện Thạch An</t>
  </si>
  <si>
    <t>Huyện Thông Nông</t>
  </si>
  <si>
    <t>Huyện Trà Lĩnh</t>
  </si>
  <si>
    <t>Huyện Trùng Khánh</t>
  </si>
  <si>
    <t>Thành phố Cao Bằng</t>
  </si>
  <si>
    <t>Huyện Đảo Hoàng Sa</t>
  </si>
  <si>
    <t>Huyện Hòa Vang</t>
  </si>
  <si>
    <t>Quận Cẩm Lệ</t>
  </si>
  <si>
    <t>Quận Hải Châu</t>
  </si>
  <si>
    <t>Quận Liên Chiểu</t>
  </si>
  <si>
    <t>Quận Ngũ Hành Sơn</t>
  </si>
  <si>
    <t>Quận Sơn Trà</t>
  </si>
  <si>
    <t>Quận Thanh Khê</t>
  </si>
  <si>
    <t>Huyện Buôn Đôn</t>
  </si>
  <si>
    <t>Huyện Cư Kuin</t>
  </si>
  <si>
    <t>Huyện Cư M'gar</t>
  </si>
  <si>
    <t>Huyện Ea H'leo</t>
  </si>
  <si>
    <t>Huyện Ea Kar</t>
  </si>
  <si>
    <t>Huyện Ea Súp</t>
  </si>
  <si>
    <t>Huyện Krông A Na</t>
  </si>
  <si>
    <t>Huyện Krông Bông</t>
  </si>
  <si>
    <t>Huyện Krông Búk</t>
  </si>
  <si>
    <t>Huyện Krông Năng</t>
  </si>
  <si>
    <t>Huyện Krông Pắk</t>
  </si>
  <si>
    <t>Huyện Lắk</t>
  </si>
  <si>
    <t>Huyện M'ĐrắK</t>
  </si>
  <si>
    <t>Thị xã Buôn Hồ</t>
  </si>
  <si>
    <t>TP.Buôn Ma Thuột</t>
  </si>
  <si>
    <t>Huyện Cư Jút</t>
  </si>
  <si>
    <t>Huyện Đắk Glong</t>
  </si>
  <si>
    <t>Huyện Đắk Mil</t>
  </si>
  <si>
    <t>Huyện Đắk R'Lấp</t>
  </si>
  <si>
    <t>Huyện Đắk Song</t>
  </si>
  <si>
    <t>Huyện Krông Nô</t>
  </si>
  <si>
    <t>Huyện Tuy Đức</t>
  </si>
  <si>
    <t>Thị xã Gia Nghĩa</t>
  </si>
  <si>
    <t>Huyện Điện Biên</t>
  </si>
  <si>
    <t>Huyện Điện Biên Đông</t>
  </si>
  <si>
    <t>Huyện Mường ảng</t>
  </si>
  <si>
    <t>Huyện Mường Chà</t>
  </si>
  <si>
    <t>Huyện Mường Nhé</t>
  </si>
  <si>
    <t>Huyện Nậm Pồ</t>
  </si>
  <si>
    <t>Huyện Tủa Chùa</t>
  </si>
  <si>
    <t>Huyện Tuần Giáo</t>
  </si>
  <si>
    <t>Thành phố Điện Biên Phủ</t>
  </si>
  <si>
    <t>Thị xã Mường Lay</t>
  </si>
  <si>
    <t>Huyện Cẩm Mỹ</t>
  </si>
  <si>
    <t>Huyện Định Quán</t>
  </si>
  <si>
    <t>Huyện Long Thành</t>
  </si>
  <si>
    <t>Huyện Nhơn Trạch</t>
  </si>
  <si>
    <t>Huyện Tân Phú</t>
  </si>
  <si>
    <t>Huyện Thống Nhất</t>
  </si>
  <si>
    <t>Huyện Trảng Bom</t>
  </si>
  <si>
    <t>Huyện Vĩnh Cửu</t>
  </si>
  <si>
    <t>Huyện Xuân Lộc</t>
  </si>
  <si>
    <t>Thành phố Biên Hòa</t>
  </si>
  <si>
    <t>Thị xã Long khánh</t>
  </si>
  <si>
    <t>Huyện Cao Lãnh</t>
  </si>
  <si>
    <t xml:space="preserve">Huyện Châu Thành  </t>
  </si>
  <si>
    <t>Huyện Hồng Ngự</t>
  </si>
  <si>
    <t>Huyện Lai Vung</t>
  </si>
  <si>
    <t>Huyện Lấp Vò</t>
  </si>
  <si>
    <t xml:space="preserve">Huyện Tam Nông </t>
  </si>
  <si>
    <t>Huyện Tân Hồng</t>
  </si>
  <si>
    <t>Huyện Thanh Bình</t>
  </si>
  <si>
    <t>Huyện Tháp Mười</t>
  </si>
  <si>
    <t>Thành phố Cao Lãnh</t>
  </si>
  <si>
    <t>Thành phố Sa Đéc</t>
  </si>
  <si>
    <t>Thị xã Hồng Ngự</t>
  </si>
  <si>
    <t>Huyện Chư Păh</t>
  </si>
  <si>
    <t>Huyện Chư Prông</t>
  </si>
  <si>
    <t>Huyện Chư Pưh</t>
  </si>
  <si>
    <t>Huyện Chư Sê</t>
  </si>
  <si>
    <t>Huyện Đak Đoa</t>
  </si>
  <si>
    <t>Huyện Đắk Pơ</t>
  </si>
  <si>
    <t>Huyện Đức Cơ</t>
  </si>
  <si>
    <t>Huyện Ia Grai</t>
  </si>
  <si>
    <t>Huyện IaPa</t>
  </si>
  <si>
    <t>Huyện Kbang</t>
  </si>
  <si>
    <t>Huyện Kông Chro</t>
  </si>
  <si>
    <t>Huyện Krông Pa</t>
  </si>
  <si>
    <t>Huyện Mang Yang</t>
  </si>
  <si>
    <t>Huyện Phú Thiện</t>
  </si>
  <si>
    <t>Thành phố  Pleiku</t>
  </si>
  <si>
    <t>Thị xã An Khê</t>
  </si>
  <si>
    <t>Thị xã Ayun Pa</t>
  </si>
  <si>
    <t>Huyện Bắc Mê</t>
  </si>
  <si>
    <t>Huyện Bắc Quang</t>
  </si>
  <si>
    <t>Huyện Đồng Văn</t>
  </si>
  <si>
    <t>Huyện Hoàng Su Phì</t>
  </si>
  <si>
    <t>Huyện Mèo Vạc</t>
  </si>
  <si>
    <t>Huyện Quản Bạ</t>
  </si>
  <si>
    <t>Huyện Quang Bình</t>
  </si>
  <si>
    <t>Huyện Vị Xuyên</t>
  </si>
  <si>
    <t>Huyện Xín Mần</t>
  </si>
  <si>
    <t>Huyện Yên Minh</t>
  </si>
  <si>
    <t>TP Hà Giang</t>
  </si>
  <si>
    <t>Huyện Bình Lục</t>
  </si>
  <si>
    <t>Huyện Duy Tiên</t>
  </si>
  <si>
    <t>Huyện Kim Bảng</t>
  </si>
  <si>
    <t>Huyện Lý Nhân</t>
  </si>
  <si>
    <t>Huyện Thanh Liêm</t>
  </si>
  <si>
    <t>Thành phố Phủ Lý</t>
  </si>
  <si>
    <t>Huyện Ba Vì</t>
  </si>
  <si>
    <t>Huyện Chương Mỹ</t>
  </si>
  <si>
    <t>Huyện Đan Phượng</t>
  </si>
  <si>
    <t>Huyện Đông Anh</t>
  </si>
  <si>
    <t>Huyện Gia Lâm</t>
  </si>
  <si>
    <t>Huyện Hòai Đức</t>
  </si>
  <si>
    <t>Huyện Mê Linh</t>
  </si>
  <si>
    <t>Huyện Mỹ Đức</t>
  </si>
  <si>
    <t>Huyện Phú Xuyên</t>
  </si>
  <si>
    <t>Huyện Phúc Thọ</t>
  </si>
  <si>
    <t>Huyện Quốc Oai</t>
  </si>
  <si>
    <t>Huyện Sóc Sơn</t>
  </si>
  <si>
    <t>Huyện Thạch Thất</t>
  </si>
  <si>
    <t>Huyện Thanh Oai</t>
  </si>
  <si>
    <t>Huyện Thanh Trì</t>
  </si>
  <si>
    <t>Huyện Thường Tín</t>
  </si>
  <si>
    <t>Huyện Từ Liêm</t>
  </si>
  <si>
    <t>Huyện ứng Hòa</t>
  </si>
  <si>
    <t>Quận Ba Đình</t>
  </si>
  <si>
    <t>Quận Bắc Từ Liêm</t>
  </si>
  <si>
    <t>Quận Cầu Giấy</t>
  </si>
  <si>
    <t>Quận Đống đa</t>
  </si>
  <si>
    <t>Quận Hà Đông</t>
  </si>
  <si>
    <t>Quận Hai Bà Trưng</t>
  </si>
  <si>
    <t>Quận Hoàn Kiếm</t>
  </si>
  <si>
    <t>Quận Hoàng Mai</t>
  </si>
  <si>
    <t>Quận Long Biên</t>
  </si>
  <si>
    <t>Quận Nam Từ Liêm</t>
  </si>
  <si>
    <t>Quận Tây Hồ</t>
  </si>
  <si>
    <t>Quận Thanh Xuân</t>
  </si>
  <si>
    <t>Thị Xã Sơn Tây</t>
  </si>
  <si>
    <t>Huyện Cẩm Xuyên</t>
  </si>
  <si>
    <t>Huyện Can Lộc</t>
  </si>
  <si>
    <t>Huyện Đức Thọ</t>
  </si>
  <si>
    <t>Huyện Hương Khê</t>
  </si>
  <si>
    <t>Huyện Hương Sơn</t>
  </si>
  <si>
    <t>Huyện Kỳ Anh</t>
  </si>
  <si>
    <t>Huyện Lộc Hà</t>
  </si>
  <si>
    <t>Huyện Nghi Xuân</t>
  </si>
  <si>
    <t>Huyện Thạch Hà</t>
  </si>
  <si>
    <t>Huyện Vũ Quang</t>
  </si>
  <si>
    <t>Thành phố Hà Tĩnh</t>
  </si>
  <si>
    <t>Thị xã Hồng Lĩnh</t>
  </si>
  <si>
    <t>Huyện Bình Giang</t>
  </si>
  <si>
    <t>Huyện Cẩm Giàng</t>
  </si>
  <si>
    <t>Huyện Gia Lộc</t>
  </si>
  <si>
    <t>Huyện Kim Thành</t>
  </si>
  <si>
    <t>Huyện Kinh Môn</t>
  </si>
  <si>
    <t>Huyện Nam Sách</t>
  </si>
  <si>
    <t>Huyện Ninh Giang</t>
  </si>
  <si>
    <t>Huyện Thanh Hà</t>
  </si>
  <si>
    <t>Huyện Thanh Miện</t>
  </si>
  <si>
    <t>Huyện Tứ Kỳ</t>
  </si>
  <si>
    <t>Thành phố Hải Dương</t>
  </si>
  <si>
    <t>Thị xã Chí Linh</t>
  </si>
  <si>
    <t>Huyện An Dương</t>
  </si>
  <si>
    <t>Huyện An Lão</t>
  </si>
  <si>
    <t>Huyện Bạch Long Vĩ</t>
  </si>
  <si>
    <t>Huyện Cát Hải</t>
  </si>
  <si>
    <t>Huyện Kiến Thuỵ</t>
  </si>
  <si>
    <t>Huyện Thuỷ Nguyên</t>
  </si>
  <si>
    <t>Huyện Tiên Lãng</t>
  </si>
  <si>
    <t>Huyện Vĩnh Bảo</t>
  </si>
  <si>
    <t>Quận Đồ Sơn</t>
  </si>
  <si>
    <t>Quận Dương Kinh</t>
  </si>
  <si>
    <t>Quận Hải An</t>
  </si>
  <si>
    <t>Quận Hồng Bàng</t>
  </si>
  <si>
    <t>Quận Kiến An</t>
  </si>
  <si>
    <t>Quận Lê Chân</t>
  </si>
  <si>
    <t>Quận Ngô Quyền</t>
  </si>
  <si>
    <t xml:space="preserve">Huyện Châu Thành       </t>
  </si>
  <si>
    <t>Huyện Châu Thành A</t>
  </si>
  <si>
    <t>Huyện Long Mỹ</t>
  </si>
  <si>
    <t>Huyện Phụng Hiệp</t>
  </si>
  <si>
    <t>Huyện Vị Thủy</t>
  </si>
  <si>
    <t>Thị  Xã Ngã Bảy</t>
  </si>
  <si>
    <t>Tp Vị Thanh</t>
  </si>
  <si>
    <t>Huyện Cao Phong</t>
  </si>
  <si>
    <t>Huyện Đà Bắc</t>
  </si>
  <si>
    <t>Huyện Kim Bôi</t>
  </si>
  <si>
    <t>Huyện Kỳ Sơn</t>
  </si>
  <si>
    <t>Huyện Lạc Sơn</t>
  </si>
  <si>
    <t>Huyện Lạc Thuỷ</t>
  </si>
  <si>
    <t>Huyện Lương Sơn</t>
  </si>
  <si>
    <t>Huyện Mai Châu</t>
  </si>
  <si>
    <t>Huyện Tân Lạc</t>
  </si>
  <si>
    <t>Huyện Yên Thuỷ</t>
  </si>
  <si>
    <t>Thành phố Hòa Bình</t>
  </si>
  <si>
    <t>Huyện Ân Thi</t>
  </si>
  <si>
    <t xml:space="preserve">Huyện Khoái Châu </t>
  </si>
  <si>
    <t>Huyện Kim Động</t>
  </si>
  <si>
    <t>Huyện Mỹ Hào</t>
  </si>
  <si>
    <t>Huyện Phù Cừ</t>
  </si>
  <si>
    <t>Huyện Tiên Lữ</t>
  </si>
  <si>
    <t>Huyện Văn Giang</t>
  </si>
  <si>
    <t>Huyện Văn Lâm</t>
  </si>
  <si>
    <t>Huyện Yên Mỹ</t>
  </si>
  <si>
    <t>Thành phố Hưng yên</t>
  </si>
  <si>
    <t>Huyện Cam Lâm</t>
  </si>
  <si>
    <t>Huyện Diên Khánh</t>
  </si>
  <si>
    <t>Huyện Khánh Sơn</t>
  </si>
  <si>
    <t>Huyện Khánh Vĩnh</t>
  </si>
  <si>
    <t>Huyện Trường Sa</t>
  </si>
  <si>
    <t>Huyện Vạn Ninh</t>
  </si>
  <si>
    <t>Thành phố Cam Ranh</t>
  </si>
  <si>
    <t>Thành phố Nha Trang</t>
  </si>
  <si>
    <t>Thị xã Ninh Hòa</t>
  </si>
  <si>
    <t>Huyện An Biên</t>
  </si>
  <si>
    <t>Huyện An Minh</t>
  </si>
  <si>
    <t xml:space="preserve">Huyện Châu Thành      </t>
  </si>
  <si>
    <t>Huyện Giang Thành</t>
  </si>
  <si>
    <t>Huyện Giồng Riềng</t>
  </si>
  <si>
    <t>Huyện Gò Quao</t>
  </si>
  <si>
    <t>Huyện Hòn Đất</t>
  </si>
  <si>
    <t>Huyện Kiên Hải</t>
  </si>
  <si>
    <t>Huyện Kiên Lương</t>
  </si>
  <si>
    <t>Huyện Phú Quốc</t>
  </si>
  <si>
    <t>Huyện Tân Hiệp</t>
  </si>
  <si>
    <t>Huyện U Minh Thượng</t>
  </si>
  <si>
    <t>Huyện Vĩnh Thuận</t>
  </si>
  <si>
    <t>Thành phố Rạch Giá</t>
  </si>
  <si>
    <t>Thị xã Hà Tiên</t>
  </si>
  <si>
    <t>Huyện  Tu Mơ Rông</t>
  </si>
  <si>
    <t>Huyện Đắk Glei</t>
  </si>
  <si>
    <t>Huyện Đắk Hà</t>
  </si>
  <si>
    <t>Huyện Đắk Tô</t>
  </si>
  <si>
    <t>Huyện Kon Plông</t>
  </si>
  <si>
    <t>Huyện Kon Rẫy</t>
  </si>
  <si>
    <t>Huyện Ngọc Hồi</t>
  </si>
  <si>
    <t>Huyện Sa Thầy</t>
  </si>
  <si>
    <t>Thành phố Kon Tum</t>
  </si>
  <si>
    <t>Huyện Mường Tè</t>
  </si>
  <si>
    <t>Huyện Nậm Nhùn</t>
  </si>
  <si>
    <t>Huyện Phong Thổ</t>
  </si>
  <si>
    <t>Huyện Sìn Hồ</t>
  </si>
  <si>
    <t>Huyện Tam Đường</t>
  </si>
  <si>
    <t>Huyện Tân Uyên</t>
  </si>
  <si>
    <t>Huyện Than Uyên</t>
  </si>
  <si>
    <t>Thành Phố Lai Châu</t>
  </si>
  <si>
    <t xml:space="preserve">Huyện Bảo Lâm </t>
  </si>
  <si>
    <t>Huyện Cát Tiên</t>
  </si>
  <si>
    <t>Huyện Đạ Huoai</t>
  </si>
  <si>
    <t>Huyện Đạ Tẻh</t>
  </si>
  <si>
    <t>Huyện Đam Rông</t>
  </si>
  <si>
    <t>Huyện Di Linh</t>
  </si>
  <si>
    <t>Huyện Đơn Dương</t>
  </si>
  <si>
    <t>Huyện Đức Trọng</t>
  </si>
  <si>
    <t>Huyện Lạc Dương</t>
  </si>
  <si>
    <t>Huyện Lâm Hà</t>
  </si>
  <si>
    <t>Thành phố Bảo Lộc</t>
  </si>
  <si>
    <t>Thành phố Đà Lạt</t>
  </si>
  <si>
    <t>Huyện Bắc Sơn</t>
  </si>
  <si>
    <t>Huyện Bình Gia</t>
  </si>
  <si>
    <t>Huyện Cao Lộc</t>
  </si>
  <si>
    <t>Huyện Chi Lăng</t>
  </si>
  <si>
    <t>Huyện Đình Lập</t>
  </si>
  <si>
    <t>Huyện Hữu Lũng</t>
  </si>
  <si>
    <t>Huyện Lộc Bình</t>
  </si>
  <si>
    <t>Huyện Tràng Định</t>
  </si>
  <si>
    <t>Huyện Văn Lãng</t>
  </si>
  <si>
    <t>Huyện Văn Quan</t>
  </si>
  <si>
    <t>Thành phố Lạng Sơn</t>
  </si>
  <si>
    <t>Huyện Bắc Hà</t>
  </si>
  <si>
    <t>Huyện Bảo Thắng</t>
  </si>
  <si>
    <t>Huyện Bảo Yên</t>
  </si>
  <si>
    <t>Huyện Bát Xát</t>
  </si>
  <si>
    <t>Huyện Mường Khương</t>
  </si>
  <si>
    <t>Huyện Sa Pa</t>
  </si>
  <si>
    <t>Huyện Si Ma Cai</t>
  </si>
  <si>
    <t>Huyện Văn Bàn</t>
  </si>
  <si>
    <t>Thành phố Lào Cai</t>
  </si>
  <si>
    <t>Huyện Bến Lức</t>
  </si>
  <si>
    <t>Huyện Cần Đước</t>
  </si>
  <si>
    <t>Huyện Cần Giuộc</t>
  </si>
  <si>
    <t xml:space="preserve">Huyện Châu Thành </t>
  </si>
  <si>
    <t>Huyện Đức Hòa</t>
  </si>
  <si>
    <t>Huyện Đức Huệ</t>
  </si>
  <si>
    <t>Huyện Mộc Hoá</t>
  </si>
  <si>
    <t>Huyện Tân Hưng</t>
  </si>
  <si>
    <t>Huyện Tân Thạnh</t>
  </si>
  <si>
    <t>Huyện Tân Trụ</t>
  </si>
  <si>
    <t>Huyện Thạnh Hoá</t>
  </si>
  <si>
    <t>Huyện Thủ Thừa</t>
  </si>
  <si>
    <t>Huyện Vĩnh Hưng</t>
  </si>
  <si>
    <t>Thành phố Tân An</t>
  </si>
  <si>
    <t>Thị xã Kiến Tường</t>
  </si>
  <si>
    <t>Huyện Giao Thuỷ</t>
  </si>
  <si>
    <t>Huyện Hải Hậu</t>
  </si>
  <si>
    <t>Huyện Mỹ Lộc</t>
  </si>
  <si>
    <t>Huyện Nam Trực</t>
  </si>
  <si>
    <t>Huyện Nghĩa Hưng</t>
  </si>
  <si>
    <t>Huyện Trực Ninh</t>
  </si>
  <si>
    <t>Huyện Vụ Bản</t>
  </si>
  <si>
    <t>Huyện Xuân Trường</t>
  </si>
  <si>
    <t>Huyện ý Yên</t>
  </si>
  <si>
    <t>Thành phố Nam Định</t>
  </si>
  <si>
    <t>Huyện Anh Sơn</t>
  </si>
  <si>
    <t>Huyện Con Cuông</t>
  </si>
  <si>
    <t>Huyện Diễn Châu</t>
  </si>
  <si>
    <t>Huyện Đô Lương</t>
  </si>
  <si>
    <t>Huyện Hưng Nguyên</t>
  </si>
  <si>
    <t xml:space="preserve">Huyện Kỳ Sơn </t>
  </si>
  <si>
    <t>Huyện Nam Đàn</t>
  </si>
  <si>
    <t>Huyện Nghi Lộc</t>
  </si>
  <si>
    <t>Huyện Nghĩa Đàn</t>
  </si>
  <si>
    <t>Huyện Quế Phong</t>
  </si>
  <si>
    <t>Huyện Quỳ Châu</t>
  </si>
  <si>
    <t>Huyện Quỳ Hợp</t>
  </si>
  <si>
    <t>Huyện Quỳnh Lưu</t>
  </si>
  <si>
    <t>Huyện Tân Kỳ</t>
  </si>
  <si>
    <t>Huyện Thanh Chương</t>
  </si>
  <si>
    <t>Huyện Tương Dương</t>
  </si>
  <si>
    <t>Huyện Yên Thành</t>
  </si>
  <si>
    <t>Thành phố Vinh</t>
  </si>
  <si>
    <t>Thị xã Cửa Lò</t>
  </si>
  <si>
    <t>Thị xã Hoàng Mai</t>
  </si>
  <si>
    <t>Thị xã Thái Hòa</t>
  </si>
  <si>
    <t>Huyện Gia Viễn</t>
  </si>
  <si>
    <t>Huyện Hoa Lư</t>
  </si>
  <si>
    <t>Huyện Kim Sơn</t>
  </si>
  <si>
    <t>Huyện Nho quan</t>
  </si>
  <si>
    <t>Huyện Yên Khánh</t>
  </si>
  <si>
    <t>Huyện Yên Mô</t>
  </si>
  <si>
    <t>Thành phố Ninh Bình</t>
  </si>
  <si>
    <t>Thị xã Tam Điệp</t>
  </si>
  <si>
    <t>Huyện Bác ái</t>
  </si>
  <si>
    <t>Huyện Ninh Hải</t>
  </si>
  <si>
    <t>Huyện Ninh Phước</t>
  </si>
  <si>
    <t>Huyện Ninh Sơn</t>
  </si>
  <si>
    <t>Huyện Thuận Bắc</t>
  </si>
  <si>
    <t>Huyện Thuận Nam</t>
  </si>
  <si>
    <t>TP. Phan Rang-Tháp Chàm</t>
  </si>
  <si>
    <t>Huyện Cẩm Khê</t>
  </si>
  <si>
    <t>Huyện Đoan Hùng</t>
  </si>
  <si>
    <t>Huyện Hạ Hòa</t>
  </si>
  <si>
    <t>Huyện Lâm Thao</t>
  </si>
  <si>
    <t>Huyện Phù Ninh</t>
  </si>
  <si>
    <t>Huyện Tam Nông</t>
  </si>
  <si>
    <t>Huyện Tân Sơn</t>
  </si>
  <si>
    <t>Huyện Thanh Ba</t>
  </si>
  <si>
    <t>Huyện Thanh Sơn</t>
  </si>
  <si>
    <t>Huyện Thanh Thuỷ</t>
  </si>
  <si>
    <t>Huyện Yên Lập</t>
  </si>
  <si>
    <t>Thành phố Việt Trì</t>
  </si>
  <si>
    <t>Thị xã Phú Thọ</t>
  </si>
  <si>
    <t>Huyện Đông Hòa</t>
  </si>
  <si>
    <t>Huyện Đồng Xuân</t>
  </si>
  <si>
    <t>Huyện Phú Hòa</t>
  </si>
  <si>
    <t>Huyện Sơn Hòa</t>
  </si>
  <si>
    <t>Huyện Sông Hinh</t>
  </si>
  <si>
    <t>Huyện Tây Hòa</t>
  </si>
  <si>
    <t>Huyện Tuy An</t>
  </si>
  <si>
    <t>Thị xã Sông Cầu</t>
  </si>
  <si>
    <t>TP Tuy Hòa</t>
  </si>
  <si>
    <t>Huyện Bố Trạch</t>
  </si>
  <si>
    <t>Huyện Lệ Thuỷ</t>
  </si>
  <si>
    <t>Huyện Minh Hoá</t>
  </si>
  <si>
    <t>Huyện Quảng Ninh</t>
  </si>
  <si>
    <t>Huyện Quảng Trạch</t>
  </si>
  <si>
    <t>Huyện Tuyên Hoá</t>
  </si>
  <si>
    <t>Thành phố Đồng Hới</t>
  </si>
  <si>
    <t>Thị Xã Ba Đồn</t>
  </si>
  <si>
    <t>Huyện Bắc Trà My</t>
  </si>
  <si>
    <t>Huyện Đại Lộc</t>
  </si>
  <si>
    <t>Huyện Điện Bàn</t>
  </si>
  <si>
    <t>Huyện Đông Giang</t>
  </si>
  <si>
    <t>Huyện Duy Xuyên</t>
  </si>
  <si>
    <t>Huyện Hiệp Đức</t>
  </si>
  <si>
    <t>Huyện Nam Giang</t>
  </si>
  <si>
    <t>Huyện Nam Trà My</t>
  </si>
  <si>
    <t>Huyện Nông Sơn</t>
  </si>
  <si>
    <t>Huyện Núi Thành</t>
  </si>
  <si>
    <t>Huyện Phú Ninh</t>
  </si>
  <si>
    <t>Huyện Phước Sơn</t>
  </si>
  <si>
    <t>Huyện Quế Sơn</t>
  </si>
  <si>
    <t>Huyện Tây Giang</t>
  </si>
  <si>
    <t>Huyện Thăng Bình</t>
  </si>
  <si>
    <t>Huyện Tiên Phước</t>
  </si>
  <si>
    <t>Thành phố Hội An</t>
  </si>
  <si>
    <t>Thành phố Tam Kỳ</t>
  </si>
  <si>
    <t>Huyện Ba Tơ</t>
  </si>
  <si>
    <t>Huyện Bình Sơn</t>
  </si>
  <si>
    <t>Huyện Đức Phổ</t>
  </si>
  <si>
    <t>Huyện Lý Sơn</t>
  </si>
  <si>
    <t>Huyện Minh Long</t>
  </si>
  <si>
    <t>Huyện Mộ Đức</t>
  </si>
  <si>
    <t>Huyện Nghĩa Hành</t>
  </si>
  <si>
    <t>Huyện Sơn Hà</t>
  </si>
  <si>
    <t>Huyện Sơn Tây</t>
  </si>
  <si>
    <t>Huyện Sơn Tịnh</t>
  </si>
  <si>
    <t>Huyện Tây Trà</t>
  </si>
  <si>
    <t>Huyện Trà Bồng</t>
  </si>
  <si>
    <t>Huyện Tư Nghĩa</t>
  </si>
  <si>
    <t>Thành phố Quảng Ngãi</t>
  </si>
  <si>
    <t>Huyện Ba Chẽ</t>
  </si>
  <si>
    <t>Huyện Bình Liêu</t>
  </si>
  <si>
    <t>Huyện Cô Tô</t>
  </si>
  <si>
    <t>Huyện Đầm Hà</t>
  </si>
  <si>
    <t>Huyện Đông Triều</t>
  </si>
  <si>
    <t>Huyện Hải Hà</t>
  </si>
  <si>
    <t>Huyện Hoành Bồ</t>
  </si>
  <si>
    <t>Huyện Tiên Yên</t>
  </si>
  <si>
    <t>Huyện Vân Đồn</t>
  </si>
  <si>
    <t>Thành phố Cẩm Phả</t>
  </si>
  <si>
    <t>Thành phố Hạ Long</t>
  </si>
  <si>
    <t>Thành phố Móng cái</t>
  </si>
  <si>
    <t>Thành phố Uông Bí</t>
  </si>
  <si>
    <t>Thị xã Quảng Yên</t>
  </si>
  <si>
    <t>Huyện Cam Lộ</t>
  </si>
  <si>
    <t>Huyện Đa Krông</t>
  </si>
  <si>
    <t>Huyện Đảo Cồn Cỏ</t>
  </si>
  <si>
    <t>Huyện Gio Linh</t>
  </si>
  <si>
    <t>Huyện Hải Lăng</t>
  </si>
  <si>
    <t>Huyện Hướng Hoá</t>
  </si>
  <si>
    <t>Huyện Triệu Phong</t>
  </si>
  <si>
    <t>Huyện Vĩnh Linh</t>
  </si>
  <si>
    <t>Thành phố Đông Hà</t>
  </si>
  <si>
    <t>Thị xã Quảng Trị</t>
  </si>
  <si>
    <t xml:space="preserve">Huyện Châu Thành         </t>
  </si>
  <si>
    <t>Huyện Cù Lao Dung</t>
  </si>
  <si>
    <t>Huyện Kế Sách</t>
  </si>
  <si>
    <t>Huyện Long Phú</t>
  </si>
  <si>
    <t>Huyện Mỹ Tú</t>
  </si>
  <si>
    <t>Huyện Mỹ Xuyên</t>
  </si>
  <si>
    <t>Huyện Thạnh Trị</t>
  </si>
  <si>
    <t>Huyện Trần Đề</t>
  </si>
  <si>
    <t>Thành phố Sóc Trăng</t>
  </si>
  <si>
    <t>Thị Xã Ngã Năm</t>
  </si>
  <si>
    <t>Thị Xã Vĩnh Châu</t>
  </si>
  <si>
    <t>Huyện Bắc Yên</t>
  </si>
  <si>
    <t>Huyện Mai Sơn</t>
  </si>
  <si>
    <t>Huyện Mộc Châu</t>
  </si>
  <si>
    <t>Huyện Mường La</t>
  </si>
  <si>
    <t>Huyện Phù Yên</t>
  </si>
  <si>
    <t>Huyện Quỳnh Nhai</t>
  </si>
  <si>
    <t>Huyện Sông Mã</t>
  </si>
  <si>
    <t>Huyện Sốp Cộp</t>
  </si>
  <si>
    <t>Huyện Thuận Châu</t>
  </si>
  <si>
    <t>Huyện Vân Hồ</t>
  </si>
  <si>
    <t>Huyện Yên Châu</t>
  </si>
  <si>
    <t>Thành phố Sơn La</t>
  </si>
  <si>
    <t>Huyện Bến Cầu</t>
  </si>
  <si>
    <t>Huyện Châu Thành</t>
  </si>
  <si>
    <t>Huyện Dương Minh Châu</t>
  </si>
  <si>
    <t>Huyện Gò Dầu</t>
  </si>
  <si>
    <t>Huyện Hòa Thành</t>
  </si>
  <si>
    <t>Huyện Tân Biên</t>
  </si>
  <si>
    <t>Huyện Tân Châu</t>
  </si>
  <si>
    <t>Huyện Trảng Bàng</t>
  </si>
  <si>
    <t>Thành phố Tây Ninh</t>
  </si>
  <si>
    <t>Huyện Đông Hưng</t>
  </si>
  <si>
    <t>Huyện Hưng Hà</t>
  </si>
  <si>
    <t>Huyện Kiến Xương</t>
  </si>
  <si>
    <t>Huyện Quỳnh Phụ</t>
  </si>
  <si>
    <t>Huyện Thái Thụy</t>
  </si>
  <si>
    <t>Huyện Tiền Hải</t>
  </si>
  <si>
    <t>Huyện Vũ Thư</t>
  </si>
  <si>
    <t>Thành phố Thái Bình</t>
  </si>
  <si>
    <t>Huyện Đại Từ</t>
  </si>
  <si>
    <t>Huyện Định Hoá</t>
  </si>
  <si>
    <t>Huyện Đồng Hỷ</t>
  </si>
  <si>
    <t>Huyện Phổ Yên</t>
  </si>
  <si>
    <t>Huyện Phú Bình</t>
  </si>
  <si>
    <t>Huyện Phú Lương</t>
  </si>
  <si>
    <t>Huyện Võ Nhai</t>
  </si>
  <si>
    <t>Thành phố Thái Nguyên</t>
  </si>
  <si>
    <t>Thị xã Sông Công</t>
  </si>
  <si>
    <t>Huyện Bá Thước</t>
  </si>
  <si>
    <t>Huyện Cẩm Thuỷ</t>
  </si>
  <si>
    <t>Huyện Đông Sơn</t>
  </si>
  <si>
    <t>Huyện Hà Trung</t>
  </si>
  <si>
    <t>Huyện Hậu Lộc</t>
  </si>
  <si>
    <t>Huyện Hoằng Hoá</t>
  </si>
  <si>
    <t>Huyện Lang Chánh</t>
  </si>
  <si>
    <t>Huyện Mường Lát</t>
  </si>
  <si>
    <t>Huyện Nga Sơn</t>
  </si>
  <si>
    <t>Huyện Ngọc Lặc</t>
  </si>
  <si>
    <t>Huyện Như Thanh</t>
  </si>
  <si>
    <t>Huyện Như Xuân</t>
  </si>
  <si>
    <t>Huyện Nông Cống</t>
  </si>
  <si>
    <t>Huyện Quan Hoá</t>
  </si>
  <si>
    <t>Huyện Quan Sơn</t>
  </si>
  <si>
    <t>Huyện Quảng Xương</t>
  </si>
  <si>
    <t>Huyện Thạch Thành</t>
  </si>
  <si>
    <t>Huyện Thiệu Hoá</t>
  </si>
  <si>
    <t>Huyện Thọ Xuân</t>
  </si>
  <si>
    <t>Huyện Thường Xuân</t>
  </si>
  <si>
    <t>Huyện Tĩnh Gia</t>
  </si>
  <si>
    <t>Huyện Triệu Sơn</t>
  </si>
  <si>
    <t>Huyện Vĩnh Lộc</t>
  </si>
  <si>
    <t>Huyện Yên Định</t>
  </si>
  <si>
    <t>Thành phố Thanh Hoá</t>
  </si>
  <si>
    <t>Thị xã Bỉm Sơn</t>
  </si>
  <si>
    <t>Thị xã Sầm Sơn</t>
  </si>
  <si>
    <t>Huyện A Lưới</t>
  </si>
  <si>
    <t>Huyện Nam Đông</t>
  </si>
  <si>
    <t>Huyện Phong Điền</t>
  </si>
  <si>
    <t>Huyện Phú Lộc</t>
  </si>
  <si>
    <t>Huyện Phú Vang</t>
  </si>
  <si>
    <t>Huyện Quảng Điền</t>
  </si>
  <si>
    <t>Thành phố Huế</t>
  </si>
  <si>
    <t>Thị xã Hương Thuỷ</t>
  </si>
  <si>
    <t>Thị Xã Hương Trà</t>
  </si>
  <si>
    <t>Huyện Cái Bè</t>
  </si>
  <si>
    <t>Huyện Cai Lậy</t>
  </si>
  <si>
    <t xml:space="preserve">Huyện Châu Thành    </t>
  </si>
  <si>
    <t>Huyện Chợ Gạo</t>
  </si>
  <si>
    <t>Huyện Gò Công Đông</t>
  </si>
  <si>
    <t>Huyện Gò Công Tây</t>
  </si>
  <si>
    <t>Huyện Tân Phú Đông</t>
  </si>
  <si>
    <t>Huyện Tân Phước</t>
  </si>
  <si>
    <t>Thành phố Mỹ Tho</t>
  </si>
  <si>
    <t>Thị Xã Cai Lậy</t>
  </si>
  <si>
    <t>Thị xã Gò Công</t>
  </si>
  <si>
    <t>Huyện Bình Chánh</t>
  </si>
  <si>
    <t>Huyện Cần Giờ</t>
  </si>
  <si>
    <t>Huyện Củ Chi</t>
  </si>
  <si>
    <t>Huyện Hóc Môn</t>
  </si>
  <si>
    <t>Huyện Nhà Bè</t>
  </si>
  <si>
    <t>Quận 1</t>
  </si>
  <si>
    <t>Quận 10</t>
  </si>
  <si>
    <t>Quận 11</t>
  </si>
  <si>
    <t>Quận 12</t>
  </si>
  <si>
    <t>Quận 2</t>
  </si>
  <si>
    <t>Quận 3</t>
  </si>
  <si>
    <t>Quận 4</t>
  </si>
  <si>
    <t>Quận 5</t>
  </si>
  <si>
    <t>Quận 6</t>
  </si>
  <si>
    <t>Quận 7</t>
  </si>
  <si>
    <t>Quận 8</t>
  </si>
  <si>
    <t>Quận 9</t>
  </si>
  <si>
    <t>Quận Bình Tân</t>
  </si>
  <si>
    <t>Quận Bình Thạnh</t>
  </si>
  <si>
    <t>Quận Gò Vấp</t>
  </si>
  <si>
    <t>Quận Phú Nhuận</t>
  </si>
  <si>
    <t>Quận Tân Bình</t>
  </si>
  <si>
    <t>Quận Tân phú</t>
  </si>
  <si>
    <t>Quận Thủ Đức</t>
  </si>
  <si>
    <t>Huyện Càng Long</t>
  </si>
  <si>
    <t>Huyện Cầu Kè</t>
  </si>
  <si>
    <t>Huyện Cầu Ngang</t>
  </si>
  <si>
    <t xml:space="preserve">Huyện Châu Thành        </t>
  </si>
  <si>
    <t>Huyện Duyên Hải</t>
  </si>
  <si>
    <t>Huyện Tiểu Cần</t>
  </si>
  <si>
    <t>Huyện Trà Cú</t>
  </si>
  <si>
    <t>Thành phố Trà Vinh</t>
  </si>
  <si>
    <t>Huyện Chiêm Hoá</t>
  </si>
  <si>
    <t>Huyện Hàm Yên</t>
  </si>
  <si>
    <t>Huyện Lâm Bình</t>
  </si>
  <si>
    <t>Huyện Na Hang</t>
  </si>
  <si>
    <t>Huyện Sơn Dương</t>
  </si>
  <si>
    <t>Huyện Yên Sơn</t>
  </si>
  <si>
    <t>Thành Phố Tuyên Quang</t>
  </si>
  <si>
    <t>Huyện Bình Tân</t>
  </si>
  <si>
    <t>Huyện Long Hồ</t>
  </si>
  <si>
    <t>Huyện Mang Thít</t>
  </si>
  <si>
    <t>Huyện Tam Bình</t>
  </si>
  <si>
    <t>Huyện Trà Ôn</t>
  </si>
  <si>
    <t>Huyện Vũng Liêm</t>
  </si>
  <si>
    <t>Thành phố Vĩnh Long</t>
  </si>
  <si>
    <t>Thị xã Bình Minh</t>
  </si>
  <si>
    <t>Huyện Bình Xuyên</t>
  </si>
  <si>
    <t>Huyện Lập Thạch</t>
  </si>
  <si>
    <t>Huyện Sông Lô</t>
  </si>
  <si>
    <t>Huyện Tam đảo</t>
  </si>
  <si>
    <t>Huyện Tam Dương</t>
  </si>
  <si>
    <t>Huyện Vĩnh Tường</t>
  </si>
  <si>
    <t>Huyện Yên Lạc</t>
  </si>
  <si>
    <t>Thành phố Vĩnh Yên</t>
  </si>
  <si>
    <t>Thị xã Phúc Yên</t>
  </si>
  <si>
    <t>Huyện Lục Yên</t>
  </si>
  <si>
    <t>Huyện Mù Cang Chải</t>
  </si>
  <si>
    <t>Huyện Trạm Tấu</t>
  </si>
  <si>
    <t>Huyện Trấn Yên</t>
  </si>
  <si>
    <t>Huyện Văn Chấn</t>
  </si>
  <si>
    <t>Huyện Văn Yên</t>
  </si>
  <si>
    <t>Huyện Yên Bình</t>
  </si>
  <si>
    <t>Thành phố Yên Bái</t>
  </si>
  <si>
    <t>Thị xã Nghĩa Lộ</t>
  </si>
  <si>
    <t>Thực tập sinh vị trí Chuyên viên Khách hàng cá nhân</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</si>
</sst>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8"/>
      <name val="Arial"/>
    </font>
    <font>
      <sz val="11"/>
      <color theme="1"/>
      <name val="Calibri"/>
      <family val="2"/>
      <scheme val="minor"/>
    </font>
    <font>
      <sz val="9"/>
      <name val=".VnArial Narrow"/>
      <family val="2"/>
    </font>
    <font>
      <b/>
      <sz val="9"/>
      <name val="Times New Roman"/>
      <family val="1"/>
    </font>
    <font>
      <sz val="9"/>
      <name val="Times New Roman"/>
      <family val="1"/>
    </font>
    <font>
      <sz val="8"/>
      <name val="Arial"/>
      <family val="2"/>
    </font>
    <font>
      <b/>
      <sz val="9"/>
      <name val="Arial"/>
      <family val="2"/>
    </font>
    <font>
      <sz val="9"/>
      <name val="Arial"/>
      <family val="2"/>
    </font>
    <font>
      <b/>
      <sz val="18"/>
      <name val="Arial"/>
      <family val="2"/>
    </font>
    <font>
      <b/>
      <sz val="16"/>
      <name val="Arial"/>
      <family val="2"/>
    </font>
    <font>
      <b/>
      <sz val="18"/>
      <color indexed="61"/>
      <name val="Arial"/>
      <family val="2"/>
    </font>
    <font>
      <i/>
      <sz val="9"/>
      <color indexed="61"/>
      <name val="Arial"/>
      <family val="2"/>
    </font>
    <font>
      <b/>
      <i/>
      <sz val="10"/>
      <color indexed="61"/>
      <name val="Arial"/>
      <family val="2"/>
    </font>
    <font>
      <b/>
      <sz val="10"/>
      <name val="Arial"/>
      <family val="2"/>
    </font>
    <font>
      <b/>
      <sz val="12"/>
      <name val="Arial"/>
      <family val="2"/>
    </font>
    <font>
      <sz val="6"/>
      <color rgb="FF141ED2"/>
      <name val="Arial"/>
      <family val="2"/>
    </font>
    <font>
      <b/>
      <sz val="6"/>
      <color theme="0"/>
      <name val="Arial"/>
      <family val="2"/>
    </font>
    <font>
      <b/>
      <sz val="16"/>
      <color rgb="FF141ED2"/>
      <name val="Arial"/>
      <family val="2"/>
    </font>
    <font>
      <b/>
      <sz val="9"/>
      <color rgb="FF141ED2"/>
      <name val="Arial"/>
      <family val="2"/>
    </font>
    <font>
      <sz val="9"/>
      <color rgb="FF141ED2"/>
      <name val="Times New Roman"/>
      <family val="1"/>
    </font>
    <font>
      <sz val="9"/>
      <color rgb="FF141ED2"/>
      <name val=".VnArial Narrow"/>
      <family val="2"/>
    </font>
    <font>
      <sz val="9"/>
      <color rgb="FFEB2D4B"/>
      <name val="Arial"/>
      <family val="2"/>
    </font>
    <font>
      <sz val="7"/>
      <name val="Arial"/>
      <family val="2"/>
    </font>
    <font>
      <b/>
      <sz val="9"/>
      <color theme="0"/>
      <name val="Arial"/>
      <family val="2"/>
    </font>
    <font>
      <sz val="9"/>
      <color theme="0"/>
      <name val="Times New Roman"/>
      <family val="1"/>
    </font>
    <font>
      <sz val="9"/>
      <color theme="0"/>
      <name val="Arial"/>
      <family val="2"/>
    </font>
    <font>
      <sz val="9"/>
      <color theme="0"/>
      <name val=".VnArial Narrow"/>
      <family val="2"/>
    </font>
    <font>
      <b/>
      <sz val="8.5"/>
      <name val="Arial"/>
      <family val="2"/>
    </font>
    <font>
      <sz val="9"/>
      <color rgb="FFFF0000"/>
      <name val="Arial"/>
      <family val="2"/>
    </font>
    <font>
      <sz val="10"/>
      <name val="Arial"/>
      <family val="2"/>
    </font>
    <font>
      <u/>
      <sz val="8"/>
      <color theme="10"/>
      <name val="Arial"/>
      <family val="2"/>
    </font>
    <font>
      <b/>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141ED2"/>
        <bgColor indexed="64"/>
      </patternFill>
    </fill>
  </fills>
  <borders count="87">
    <border>
      <left/>
      <right/>
      <top/>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bottom style="hair">
        <color rgb="FF141ED2"/>
      </bottom>
      <diagonal/>
    </border>
    <border>
      <left/>
      <right/>
      <top style="medium">
        <color rgb="FF141ED2"/>
      </top>
      <bottom/>
      <diagonal/>
    </border>
    <border>
      <left style="thin">
        <color rgb="FF141ED2"/>
      </left>
      <right/>
      <top style="thin">
        <color rgb="FF141ED2"/>
      </top>
      <bottom style="thin">
        <color rgb="FF141ED2"/>
      </bottom>
      <diagonal/>
    </border>
    <border>
      <left/>
      <right/>
      <top style="thin">
        <color rgb="FF141ED2"/>
      </top>
      <bottom style="thin">
        <color rgb="FF141ED2"/>
      </bottom>
      <diagonal/>
    </border>
    <border>
      <left/>
      <right style="thin">
        <color rgb="FF141ED2"/>
      </right>
      <top style="thin">
        <color rgb="FF141ED2"/>
      </top>
      <bottom style="thin">
        <color rgb="FF141ED2"/>
      </bottom>
      <diagonal/>
    </border>
    <border>
      <left style="thin">
        <color rgb="FF141ED2"/>
      </left>
      <right/>
      <top/>
      <bottom/>
      <diagonal/>
    </border>
    <border>
      <left style="thin">
        <color rgb="FF141ED2"/>
      </left>
      <right style="hair">
        <color indexed="64"/>
      </right>
      <top style="thin">
        <color rgb="FF141ED2"/>
      </top>
      <bottom style="thin">
        <color rgb="FF141ED2"/>
      </bottom>
      <diagonal/>
    </border>
    <border>
      <left style="hair">
        <color indexed="64"/>
      </left>
      <right style="hair">
        <color indexed="64"/>
      </right>
      <top style="thin">
        <color rgb="FF141ED2"/>
      </top>
      <bottom style="thin">
        <color rgb="FF141ED2"/>
      </bottom>
      <diagonal/>
    </border>
    <border>
      <left style="hair">
        <color indexed="64"/>
      </left>
      <right style="thin">
        <color rgb="FF141ED2"/>
      </right>
      <top style="thin">
        <color rgb="FF141ED2"/>
      </top>
      <bottom style="thin">
        <color rgb="FF141ED2"/>
      </bottom>
      <diagonal/>
    </border>
    <border>
      <left style="thin">
        <color rgb="FF141ED2"/>
      </left>
      <right/>
      <top style="thin">
        <color rgb="FF141ED2"/>
      </top>
      <bottom style="hair">
        <color rgb="FF141ED2"/>
      </bottom>
      <diagonal/>
    </border>
    <border>
      <left/>
      <right/>
      <top style="thin">
        <color rgb="FF141ED2"/>
      </top>
      <bottom style="hair">
        <color rgb="FF141ED2"/>
      </bottom>
      <diagonal/>
    </border>
    <border>
      <left/>
      <right style="thin">
        <color rgb="FF141ED2"/>
      </right>
      <top style="thin">
        <color rgb="FF141ED2"/>
      </top>
      <bottom style="hair">
        <color rgb="FF141ED2"/>
      </bottom>
      <diagonal/>
    </border>
    <border>
      <left style="thin">
        <color rgb="FF141ED2"/>
      </left>
      <right/>
      <top style="hair">
        <color rgb="FF141ED2"/>
      </top>
      <bottom style="hair">
        <color rgb="FF141ED2"/>
      </bottom>
      <diagonal/>
    </border>
    <border>
      <left/>
      <right/>
      <top style="hair">
        <color rgb="FF141ED2"/>
      </top>
      <bottom style="hair">
        <color rgb="FF141ED2"/>
      </bottom>
      <diagonal/>
    </border>
    <border>
      <left/>
      <right style="thin">
        <color rgb="FF141ED2"/>
      </right>
      <top style="hair">
        <color rgb="FF141ED2"/>
      </top>
      <bottom style="hair">
        <color rgb="FF141ED2"/>
      </bottom>
      <diagonal/>
    </border>
    <border>
      <left style="thin">
        <color rgb="FF141ED2"/>
      </left>
      <right/>
      <top style="hair">
        <color rgb="FF141ED2"/>
      </top>
      <bottom style="thin">
        <color rgb="FF141ED2"/>
      </bottom>
      <diagonal/>
    </border>
    <border>
      <left/>
      <right/>
      <top style="hair">
        <color rgb="FF141ED2"/>
      </top>
      <bottom style="thin">
        <color rgb="FF141ED2"/>
      </bottom>
      <diagonal/>
    </border>
    <border>
      <left/>
      <right style="thin">
        <color rgb="FF141ED2"/>
      </right>
      <top style="hair">
        <color rgb="FF141ED2"/>
      </top>
      <bottom style="thin">
        <color rgb="FF141ED2"/>
      </bottom>
      <diagonal/>
    </border>
    <border>
      <left style="thin">
        <color rgb="FF141ED2"/>
      </left>
      <right style="hair">
        <color rgb="FF141ED2"/>
      </right>
      <top style="thin">
        <color rgb="FF141ED2"/>
      </top>
      <bottom style="thin">
        <color rgb="FF141ED2"/>
      </bottom>
      <diagonal/>
    </border>
    <border>
      <left style="hair">
        <color rgb="FF141ED2"/>
      </left>
      <right style="hair">
        <color rgb="FF141ED2"/>
      </right>
      <top style="thin">
        <color rgb="FF141ED2"/>
      </top>
      <bottom style="thin">
        <color rgb="FF141ED2"/>
      </bottom>
      <diagonal/>
    </border>
    <border>
      <left style="hair">
        <color rgb="FF141ED2"/>
      </left>
      <right style="thin">
        <color rgb="FF141ED2"/>
      </right>
      <top style="thin">
        <color rgb="FF141ED2"/>
      </top>
      <bottom style="thin">
        <color rgb="FF141ED2"/>
      </bottom>
      <diagonal/>
    </border>
    <border>
      <left style="thin">
        <color rgb="FF141ED2"/>
      </left>
      <right style="hair">
        <color rgb="FF141ED2"/>
      </right>
      <top style="thin">
        <color rgb="FF141ED2"/>
      </top>
      <bottom style="hair">
        <color rgb="FF141ED2"/>
      </bottom>
      <diagonal/>
    </border>
    <border>
      <left style="hair">
        <color rgb="FF141ED2"/>
      </left>
      <right style="hair">
        <color rgb="FF141ED2"/>
      </right>
      <top style="thin">
        <color rgb="FF141ED2"/>
      </top>
      <bottom style="hair">
        <color rgb="FF141ED2"/>
      </bottom>
      <diagonal/>
    </border>
    <border>
      <left style="hair">
        <color rgb="FF141ED2"/>
      </left>
      <right style="thin">
        <color rgb="FF141ED2"/>
      </right>
      <top style="thin">
        <color rgb="FF141ED2"/>
      </top>
      <bottom style="hair">
        <color rgb="FF141ED2"/>
      </bottom>
      <diagonal/>
    </border>
    <border>
      <left style="thin">
        <color rgb="FF141ED2"/>
      </left>
      <right style="hair">
        <color rgb="FF141ED2"/>
      </right>
      <top style="hair">
        <color rgb="FF141ED2"/>
      </top>
      <bottom style="hair">
        <color rgb="FF141ED2"/>
      </bottom>
      <diagonal/>
    </border>
    <border>
      <left style="hair">
        <color rgb="FF141ED2"/>
      </left>
      <right style="hair">
        <color rgb="FF141ED2"/>
      </right>
      <top style="hair">
        <color rgb="FF141ED2"/>
      </top>
      <bottom style="hair">
        <color rgb="FF141ED2"/>
      </bottom>
      <diagonal/>
    </border>
    <border>
      <left style="hair">
        <color rgb="FF141ED2"/>
      </left>
      <right style="thin">
        <color rgb="FF141ED2"/>
      </right>
      <top style="hair">
        <color rgb="FF141ED2"/>
      </top>
      <bottom style="hair">
        <color rgb="FF141ED2"/>
      </bottom>
      <diagonal/>
    </border>
    <border>
      <left style="thin">
        <color rgb="FF141ED2"/>
      </left>
      <right style="hair">
        <color rgb="FF141ED2"/>
      </right>
      <top style="hair">
        <color rgb="FF141ED2"/>
      </top>
      <bottom style="thin">
        <color rgb="FF141ED2"/>
      </bottom>
      <diagonal/>
    </border>
    <border>
      <left style="hair">
        <color rgb="FF141ED2"/>
      </left>
      <right style="hair">
        <color rgb="FF141ED2"/>
      </right>
      <top style="hair">
        <color rgb="FF141ED2"/>
      </top>
      <bottom style="thin">
        <color rgb="FF141ED2"/>
      </bottom>
      <diagonal/>
    </border>
    <border>
      <left style="hair">
        <color rgb="FF141ED2"/>
      </left>
      <right style="thin">
        <color rgb="FF141ED2"/>
      </right>
      <top style="hair">
        <color rgb="FF141ED2"/>
      </top>
      <bottom style="thin">
        <color rgb="FF141ED2"/>
      </bottom>
      <diagonal/>
    </border>
    <border>
      <left style="thin">
        <color rgb="FF141ED2"/>
      </left>
      <right/>
      <top style="thin">
        <color rgb="FF141ED2"/>
      </top>
      <bottom/>
      <diagonal/>
    </border>
    <border>
      <left/>
      <right/>
      <top style="thin">
        <color rgb="FF141ED2"/>
      </top>
      <bottom/>
      <diagonal/>
    </border>
    <border>
      <left/>
      <right style="thin">
        <color rgb="FF141ED2"/>
      </right>
      <top style="thin">
        <color rgb="FF141ED2"/>
      </top>
      <bottom/>
      <diagonal/>
    </border>
    <border>
      <left style="thin">
        <color rgb="FF141ED2"/>
      </left>
      <right/>
      <top/>
      <bottom style="thin">
        <color rgb="FF141ED2"/>
      </bottom>
      <diagonal/>
    </border>
    <border>
      <left/>
      <right/>
      <top/>
      <bottom style="thin">
        <color rgb="FF141ED2"/>
      </bottom>
      <diagonal/>
    </border>
    <border>
      <left/>
      <right style="thin">
        <color rgb="FF141ED2"/>
      </right>
      <top/>
      <bottom style="thin">
        <color rgb="FF141ED2"/>
      </bottom>
      <diagonal/>
    </border>
    <border>
      <left style="thick">
        <color rgb="FF141ED2"/>
      </left>
      <right/>
      <top/>
      <bottom/>
      <diagonal/>
    </border>
    <border>
      <left style="thick">
        <color rgb="FF141ED2"/>
      </left>
      <right/>
      <top style="medium">
        <color rgb="FF141ED2"/>
      </top>
      <bottom/>
      <diagonal/>
    </border>
    <border>
      <left style="thick">
        <color rgb="FF141ED2"/>
      </left>
      <right/>
      <top/>
      <bottom style="thick">
        <color rgb="FF141ED2"/>
      </bottom>
      <diagonal/>
    </border>
    <border>
      <left/>
      <right/>
      <top/>
      <bottom style="thick">
        <color rgb="FF141ED2"/>
      </bottom>
      <diagonal/>
    </border>
    <border>
      <left/>
      <right style="thick">
        <color rgb="FF141ED2"/>
      </right>
      <top/>
      <bottom style="thick">
        <color rgb="FF141ED2"/>
      </bottom>
      <diagonal/>
    </border>
    <border>
      <left/>
      <right style="thick">
        <color rgb="FF141ED2"/>
      </right>
      <top/>
      <bottom/>
      <diagonal/>
    </border>
    <border>
      <left/>
      <right style="thick">
        <color rgb="FF141ED2"/>
      </right>
      <top style="medium">
        <color rgb="FF141ED2"/>
      </top>
      <bottom/>
      <diagonal/>
    </border>
    <border>
      <left style="thick">
        <color rgb="FF141ED2"/>
      </left>
      <right/>
      <top style="thick">
        <color rgb="FF141ED2"/>
      </top>
      <bottom/>
      <diagonal/>
    </border>
    <border>
      <left/>
      <right/>
      <top style="thick">
        <color rgb="FF141ED2"/>
      </top>
      <bottom/>
      <diagonal/>
    </border>
    <border>
      <left style="medium">
        <color rgb="FF141ED2"/>
      </left>
      <right style="medium">
        <color rgb="FF141ED2"/>
      </right>
      <top style="thick">
        <color rgb="FF141ED2"/>
      </top>
      <bottom style="medium">
        <color rgb="FF141ED2"/>
      </bottom>
      <diagonal/>
    </border>
    <border>
      <left/>
      <right style="thick">
        <color rgb="FF141ED2"/>
      </right>
      <top style="thick">
        <color rgb="FF141ED2"/>
      </top>
      <bottom/>
      <diagonal/>
    </border>
    <border>
      <left style="hair">
        <color rgb="FF141ED2"/>
      </left>
      <right/>
      <top style="thin">
        <color rgb="FF141ED2"/>
      </top>
      <bottom style="thin">
        <color rgb="FF141ED2"/>
      </bottom>
      <diagonal/>
    </border>
    <border>
      <left/>
      <right style="hair">
        <color rgb="FF141ED2"/>
      </right>
      <top style="thin">
        <color rgb="FF141ED2"/>
      </top>
      <bottom style="thin">
        <color rgb="FF141ED2"/>
      </bottom>
      <diagonal/>
    </border>
    <border>
      <left style="thin">
        <color rgb="FF141ED2"/>
      </left>
      <right/>
      <top/>
      <bottom style="hair">
        <color rgb="FF141ED2"/>
      </bottom>
      <diagonal/>
    </border>
    <border>
      <left/>
      <right style="thin">
        <color rgb="FF141ED2"/>
      </right>
      <top/>
      <bottom style="hair">
        <color rgb="FF141ED2"/>
      </bottom>
      <diagonal/>
    </border>
    <border>
      <left style="thin">
        <color rgb="FF141ED2"/>
      </left>
      <right style="thin">
        <color rgb="FF141ED2"/>
      </right>
      <top/>
      <bottom/>
      <diagonal/>
    </border>
    <border>
      <left/>
      <right style="thin">
        <color rgb="FF141ED2"/>
      </right>
      <top/>
      <bottom/>
      <diagonal/>
    </border>
    <border>
      <left style="medium">
        <color rgb="FF141ED2"/>
      </left>
      <right/>
      <top style="thick">
        <color rgb="FF141ED2"/>
      </top>
      <bottom style="medium">
        <color rgb="FF141ED2"/>
      </bottom>
      <diagonal/>
    </border>
    <border>
      <left/>
      <right/>
      <top style="thick">
        <color rgb="FF141ED2"/>
      </top>
      <bottom style="medium">
        <color rgb="FF141ED2"/>
      </bottom>
      <diagonal/>
    </border>
    <border>
      <left style="hair">
        <color rgb="FF141ED2"/>
      </left>
      <right style="thin">
        <color rgb="FF141ED2"/>
      </right>
      <top style="thin">
        <color rgb="FF141ED2"/>
      </top>
      <bottom/>
      <diagonal/>
    </border>
    <border>
      <left style="hair">
        <color rgb="FF141ED2"/>
      </left>
      <right style="thin">
        <color rgb="FF141ED2"/>
      </right>
      <top style="hair">
        <color rgb="FF141ED2"/>
      </top>
      <bottom/>
      <diagonal/>
    </border>
    <border>
      <left style="hair">
        <color rgb="FF141ED2"/>
      </left>
      <right style="thin">
        <color rgb="FF141ED2"/>
      </right>
      <top/>
      <bottom/>
      <diagonal/>
    </border>
    <border>
      <left style="thin">
        <color rgb="FF141ED2"/>
      </left>
      <right/>
      <top style="hair">
        <color rgb="FF141ED2"/>
      </top>
      <bottom/>
      <diagonal/>
    </border>
    <border>
      <left/>
      <right/>
      <top style="hair">
        <color rgb="FF141ED2"/>
      </top>
      <bottom/>
      <diagonal/>
    </border>
    <border>
      <left/>
      <right style="thin">
        <color rgb="FF141ED2"/>
      </right>
      <top style="hair">
        <color rgb="FF141ED2"/>
      </top>
      <bottom/>
      <diagonal/>
    </border>
    <border>
      <left style="thin">
        <color indexed="64"/>
      </left>
      <right style="thin">
        <color indexed="64"/>
      </right>
      <top style="thin">
        <color indexed="64"/>
      </top>
      <bottom/>
      <diagonal/>
    </border>
    <border>
      <left style="thin">
        <color rgb="FF141ED2"/>
      </left>
      <right style="hair">
        <color rgb="FF141ED2"/>
      </right>
      <top style="hair">
        <color rgb="FF141ED2"/>
      </top>
      <bottom/>
      <diagonal/>
    </border>
    <border>
      <left style="hair">
        <color rgb="FF141ED2"/>
      </left>
      <right/>
      <top style="hair">
        <color rgb="FF141ED2"/>
      </top>
      <bottom/>
      <diagonal/>
    </border>
    <border>
      <left/>
      <right style="hair">
        <color rgb="FF141ED2"/>
      </right>
      <top style="hair">
        <color rgb="FF141ED2"/>
      </top>
      <bottom/>
      <diagonal/>
    </border>
    <border>
      <left style="hair">
        <color rgb="FF141ED2"/>
      </left>
      <right/>
      <top/>
      <bottom/>
      <diagonal/>
    </border>
    <border>
      <left/>
      <right style="hair">
        <color rgb="FF141ED2"/>
      </right>
      <top/>
      <bottom/>
      <diagonal/>
    </border>
    <border>
      <left style="hair">
        <color rgb="FF141ED2"/>
      </left>
      <right/>
      <top/>
      <bottom style="hair">
        <color rgb="FF141ED2"/>
      </bottom>
      <diagonal/>
    </border>
    <border>
      <left/>
      <right style="hair">
        <color rgb="FF141ED2"/>
      </right>
      <top/>
      <bottom style="hair">
        <color rgb="FF141ED2"/>
      </bottom>
      <diagonal/>
    </border>
    <border>
      <left style="thin">
        <color rgb="FF141ED2"/>
      </left>
      <right style="hair">
        <color rgb="FF141ED2"/>
      </right>
      <top/>
      <bottom style="thin">
        <color rgb="FF141ED2"/>
      </bottom>
      <diagonal/>
    </border>
    <border>
      <left style="hair">
        <color rgb="FF141ED2"/>
      </left>
      <right style="hair">
        <color rgb="FF141ED2"/>
      </right>
      <top/>
      <bottom style="thin">
        <color rgb="FF141ED2"/>
      </bottom>
      <diagonal/>
    </border>
    <border>
      <left style="hair">
        <color rgb="FF141ED2"/>
      </left>
      <right style="thin">
        <color rgb="FF141ED2"/>
      </right>
      <top/>
      <bottom style="thin">
        <color rgb="FF141ED2"/>
      </bottom>
      <diagonal/>
    </border>
    <border>
      <left style="thin">
        <color rgb="FF141ED2"/>
      </left>
      <right style="thin">
        <color rgb="FF141ED2"/>
      </right>
      <top style="thin">
        <color rgb="FF141ED2"/>
      </top>
      <bottom style="thin">
        <color rgb="FF141ED2"/>
      </bottom>
      <diagonal/>
    </border>
    <border>
      <left style="thin">
        <color rgb="FF141ED2"/>
      </left>
      <right style="thin">
        <color rgb="FF141ED2"/>
      </right>
      <top style="hair">
        <color rgb="FF141ED2"/>
      </top>
      <bottom style="thin">
        <color rgb="FF141ED2"/>
      </bottom>
      <diagonal/>
    </border>
    <border>
      <left style="thin">
        <color rgb="FF141ED2"/>
      </left>
      <right style="hair">
        <color rgb="FF141ED2"/>
      </right>
      <top/>
      <bottom/>
      <diagonal/>
    </border>
    <border>
      <left style="thin">
        <color rgb="FF141ED2"/>
      </left>
      <right style="hair">
        <color rgb="FF141ED2"/>
      </right>
      <top style="thin">
        <color rgb="FF141ED2"/>
      </top>
      <bottom/>
      <diagonal/>
    </border>
    <border>
      <left style="hair">
        <color rgb="FF141ED2"/>
      </left>
      <right style="hair">
        <color rgb="FF141ED2"/>
      </right>
      <top style="thin">
        <color rgb="FF141ED2"/>
      </top>
      <bottom/>
      <diagonal/>
    </border>
    <border>
      <left style="hair">
        <color rgb="FF141ED2"/>
      </left>
      <right style="hair">
        <color rgb="FF141ED2"/>
      </right>
      <top/>
      <bottom/>
      <diagonal/>
    </border>
    <border diagonalUp="1" diagonalDown="1">
      <left style="thin">
        <color rgb="FF141ED2"/>
      </left>
      <right/>
      <top style="thin">
        <color rgb="FF141ED2"/>
      </top>
      <bottom style="thin">
        <color rgb="FF141ED2"/>
      </bottom>
      <diagonal style="thin">
        <color indexed="64"/>
      </diagonal>
    </border>
    <border diagonalUp="1" diagonalDown="1">
      <left/>
      <right/>
      <top style="thin">
        <color rgb="FF141ED2"/>
      </top>
      <bottom style="thin">
        <color rgb="FF141ED2"/>
      </bottom>
      <diagonal style="thin">
        <color indexed="64"/>
      </diagonal>
    </border>
    <border diagonalUp="1" diagonalDown="1">
      <left/>
      <right style="thin">
        <color rgb="FF141ED2"/>
      </right>
      <top style="thin">
        <color rgb="FF141ED2"/>
      </top>
      <bottom style="thin">
        <color rgb="FF141ED2"/>
      </bottom>
      <diagonal style="thin">
        <color indexed="64"/>
      </diagonal>
    </border>
  </borders>
  <cellStyleXfs count="3">
    <xf numFmtId="0" fontId="0" fillId="0" borderId="0"/>
    <xf numFmtId="0" fontId="1" fillId="0" borderId="0"/>
    <xf numFmtId="0" fontId="30" fillId="0" borderId="0" applyNumberFormat="0" applyFill="0" applyBorder="0" applyAlignment="0" applyProtection="0"/>
  </cellStyleXfs>
  <cellXfs count="367">
    <xf numFmtId="0" fontId="0" fillId="0" borderId="0" xfId="0"/>
    <xf numFmtId="49" fontId="4" fillId="2" borderId="0" xfId="0" applyNumberFormat="1" applyFont="1" applyFill="1" applyBorder="1" applyAlignment="1">
      <alignment horizontal="left" vertical="center"/>
    </xf>
    <xf numFmtId="0" fontId="0" fillId="0" borderId="0" xfId="0" applyAlignment="1">
      <alignment horizontal="left"/>
    </xf>
    <xf numFmtId="49" fontId="5" fillId="0" borderId="0" xfId="0" applyNumberFormat="1" applyFont="1" applyAlignment="1">
      <alignment horizontal="left"/>
    </xf>
    <xf numFmtId="49" fontId="0" fillId="0" borderId="0" xfId="0" applyNumberFormat="1" applyAlignment="1">
      <alignment horizontal="left"/>
    </xf>
    <xf numFmtId="0" fontId="0" fillId="0" borderId="0" xfId="0" applyAlignment="1">
      <alignment horizontal="center"/>
    </xf>
    <xf numFmtId="0" fontId="0" fillId="0" borderId="5" xfId="0" applyBorder="1"/>
    <xf numFmtId="0" fontId="0" fillId="3" borderId="5" xfId="0" applyFill="1" applyBorder="1"/>
    <xf numFmtId="0" fontId="0" fillId="3" borderId="0" xfId="0" applyFill="1"/>
    <xf numFmtId="0" fontId="0" fillId="3" borderId="0" xfId="0" applyFill="1" applyAlignment="1">
      <alignment horizontal="center"/>
    </xf>
    <xf numFmtId="0" fontId="0" fillId="0" borderId="5" xfId="0" applyBorder="1" applyAlignment="1">
      <alignment wrapText="1"/>
    </xf>
    <xf numFmtId="0" fontId="4" fillId="0" borderId="0" xfId="0" applyNumberFormat="1" applyFont="1" applyFill="1" applyBorder="1" applyProtection="1">
      <protection hidden="1"/>
    </xf>
    <xf numFmtId="0" fontId="3" fillId="0" borderId="0" xfId="0" applyNumberFormat="1" applyFont="1" applyFill="1" applyBorder="1" applyAlignment="1" applyProtection="1">
      <alignment horizontal="left" vertical="center"/>
      <protection hidden="1"/>
    </xf>
    <xf numFmtId="0" fontId="2" fillId="0" borderId="0" xfId="0" applyNumberFormat="1" applyFont="1" applyFill="1" applyProtection="1">
      <protection hidden="1"/>
    </xf>
    <xf numFmtId="0" fontId="2" fillId="0" borderId="0" xfId="0" applyNumberFormat="1" applyFont="1" applyFill="1" applyBorder="1" applyProtection="1">
      <protection hidden="1"/>
    </xf>
    <xf numFmtId="0" fontId="6" fillId="2" borderId="0" xfId="0" applyNumberFormat="1" applyFont="1" applyFill="1" applyBorder="1" applyAlignment="1" applyProtection="1">
      <alignment horizontal="center"/>
      <protection hidden="1"/>
    </xf>
    <xf numFmtId="0" fontId="7" fillId="0" borderId="0" xfId="0" applyNumberFormat="1" applyFont="1" applyProtection="1">
      <protection hidden="1"/>
    </xf>
    <xf numFmtId="0" fontId="8" fillId="2" borderId="0" xfId="0" applyNumberFormat="1" applyFont="1" applyFill="1" applyBorder="1" applyAlignment="1" applyProtection="1">
      <alignment horizontal="center"/>
      <protection hidden="1"/>
    </xf>
    <xf numFmtId="0" fontId="7" fillId="2" borderId="0" xfId="0" applyNumberFormat="1" applyFont="1" applyFill="1" applyBorder="1" applyProtection="1">
      <protection hidden="1"/>
    </xf>
    <xf numFmtId="0" fontId="12" fillId="2" borderId="0" xfId="0" applyNumberFormat="1" applyFont="1" applyFill="1" applyBorder="1" applyAlignment="1" applyProtection="1">
      <alignment horizontal="right"/>
      <protection hidden="1"/>
    </xf>
    <xf numFmtId="0" fontId="13" fillId="2" borderId="0" xfId="0" applyNumberFormat="1" applyFont="1" applyFill="1" applyBorder="1" applyAlignment="1" applyProtection="1">
      <alignment horizontal="left" vertical="center"/>
      <protection hidden="1"/>
    </xf>
    <xf numFmtId="0" fontId="13" fillId="2" borderId="0" xfId="0" applyNumberFormat="1" applyFont="1" applyFill="1" applyBorder="1" applyAlignment="1" applyProtection="1">
      <alignment horizontal="center" vertical="center"/>
      <protection hidden="1"/>
    </xf>
    <xf numFmtId="0" fontId="14" fillId="2" borderId="0" xfId="0" applyNumberFormat="1" applyFont="1" applyFill="1" applyBorder="1" applyAlignment="1" applyProtection="1">
      <alignment horizontal="center"/>
      <protection hidden="1"/>
    </xf>
    <xf numFmtId="0" fontId="7" fillId="2" borderId="0" xfId="0" applyNumberFormat="1" applyFont="1" applyFill="1" applyBorder="1" applyAlignment="1" applyProtection="1">
      <protection hidden="1"/>
    </xf>
    <xf numFmtId="0" fontId="6" fillId="2" borderId="0" xfId="0" applyNumberFormat="1" applyFont="1" applyFill="1" applyBorder="1" applyAlignment="1" applyProtection="1">
      <alignment horizontal="left" vertical="center"/>
      <protection hidden="1"/>
    </xf>
    <xf numFmtId="0" fontId="7" fillId="0" borderId="0" xfId="0" applyNumberFormat="1" applyFont="1" applyFill="1" applyBorder="1" applyProtection="1">
      <protection hidden="1"/>
    </xf>
    <xf numFmtId="0" fontId="6" fillId="0" borderId="0" xfId="0" applyNumberFormat="1" applyFont="1" applyFill="1" applyBorder="1" applyAlignment="1" applyProtection="1">
      <alignment vertical="center" wrapText="1"/>
      <protection hidden="1"/>
    </xf>
    <xf numFmtId="0" fontId="7" fillId="0" borderId="0" xfId="0" applyNumberFormat="1" applyFont="1" applyFill="1" applyProtection="1">
      <protection hidden="1"/>
    </xf>
    <xf numFmtId="0" fontId="6" fillId="0" borderId="0" xfId="0" applyNumberFormat="1" applyFont="1" applyFill="1" applyBorder="1" applyAlignment="1" applyProtection="1">
      <alignment vertical="center"/>
      <protection hidden="1"/>
    </xf>
    <xf numFmtId="0" fontId="7" fillId="0" borderId="0" xfId="0" quotePrefix="1" applyNumberFormat="1" applyFont="1" applyFill="1" applyBorder="1" applyAlignment="1" applyProtection="1">
      <alignment horizontal="left" vertical="center"/>
      <protection hidden="1"/>
    </xf>
    <xf numFmtId="0" fontId="7" fillId="0" borderId="0" xfId="0" applyNumberFormat="1" applyFont="1" applyFill="1" applyBorder="1" applyAlignment="1" applyProtection="1">
      <alignment horizontal="left" vertical="center"/>
      <protection hidden="1"/>
    </xf>
    <xf numFmtId="0" fontId="7" fillId="0" borderId="0" xfId="0" applyNumberFormat="1" applyFont="1" applyFill="1" applyBorder="1" applyAlignment="1" applyProtection="1">
      <protection hidden="1"/>
    </xf>
    <xf numFmtId="0" fontId="7" fillId="0" borderId="0" xfId="0" quotePrefix="1" applyNumberFormat="1" applyFont="1" applyFill="1" applyBorder="1" applyAlignment="1" applyProtection="1">
      <alignment horizontal="center" vertical="center" wrapText="1"/>
      <protection hidden="1"/>
    </xf>
    <xf numFmtId="0" fontId="7" fillId="0" borderId="0" xfId="0" applyNumberFormat="1" applyFont="1" applyFill="1" applyBorder="1" applyAlignment="1" applyProtection="1">
      <alignment vertical="center"/>
      <protection hidden="1"/>
    </xf>
    <xf numFmtId="0" fontId="7" fillId="0" borderId="2" xfId="0" quotePrefix="1" applyNumberFormat="1" applyFont="1" applyFill="1" applyBorder="1" applyAlignment="1" applyProtection="1">
      <alignment horizontal="center" vertical="center"/>
      <protection hidden="1"/>
    </xf>
    <xf numFmtId="0" fontId="7" fillId="0" borderId="1" xfId="0" quotePrefix="1" applyNumberFormat="1" applyFont="1" applyFill="1" applyBorder="1" applyAlignment="1" applyProtection="1">
      <alignment horizontal="center" vertical="center"/>
      <protection hidden="1"/>
    </xf>
    <xf numFmtId="0" fontId="7" fillId="0" borderId="2" xfId="0" applyNumberFormat="1" applyFont="1" applyFill="1" applyBorder="1" applyAlignment="1" applyProtection="1">
      <alignment horizontal="center" vertical="center"/>
      <protection hidden="1"/>
    </xf>
    <xf numFmtId="49" fontId="6" fillId="0" borderId="0" xfId="0" applyNumberFormat="1" applyFont="1" applyFill="1" applyBorder="1" applyAlignment="1" applyProtection="1">
      <alignment horizontal="center"/>
      <protection hidden="1"/>
    </xf>
    <xf numFmtId="0" fontId="6" fillId="0" borderId="0" xfId="0" applyNumberFormat="1" applyFont="1" applyFill="1" applyBorder="1" applyAlignment="1" applyProtection="1">
      <alignment horizontal="left"/>
      <protection hidden="1"/>
    </xf>
    <xf numFmtId="0" fontId="6" fillId="0" borderId="0" xfId="0" applyNumberFormat="1" applyFont="1" applyFill="1" applyBorder="1" applyAlignment="1" applyProtection="1">
      <protection hidden="1"/>
    </xf>
    <xf numFmtId="0" fontId="2" fillId="0" borderId="0" xfId="0" applyNumberFormat="1" applyFont="1" applyFill="1" applyAlignment="1" applyProtection="1">
      <protection hidden="1"/>
    </xf>
    <xf numFmtId="0" fontId="7" fillId="0" borderId="0" xfId="0" quotePrefix="1" applyNumberFormat="1" applyFont="1" applyFill="1" applyBorder="1" applyAlignment="1" applyProtection="1">
      <alignment horizontal="left"/>
      <protection hidden="1"/>
    </xf>
    <xf numFmtId="0" fontId="7" fillId="0" borderId="0" xfId="0" applyNumberFormat="1" applyFont="1" applyFill="1" applyBorder="1" applyAlignment="1" applyProtection="1">
      <alignment wrapText="1"/>
      <protection hidden="1"/>
    </xf>
    <xf numFmtId="0" fontId="4" fillId="0" borderId="0" xfId="0" quotePrefix="1" applyNumberFormat="1" applyFont="1" applyFill="1" applyBorder="1" applyAlignment="1" applyProtection="1">
      <alignment horizontal="left"/>
      <protection hidden="1"/>
    </xf>
    <xf numFmtId="0" fontId="7" fillId="0" borderId="0" xfId="0" applyNumberFormat="1" applyFont="1" applyFill="1" applyAlignment="1" applyProtection="1">
      <alignment vertical="center"/>
      <protection hidden="1"/>
    </xf>
    <xf numFmtId="0" fontId="6" fillId="0" borderId="0" xfId="0" quotePrefix="1" applyNumberFormat="1" applyFont="1" applyFill="1" applyBorder="1" applyAlignment="1" applyProtection="1">
      <alignment horizontal="center"/>
      <protection hidden="1"/>
    </xf>
    <xf numFmtId="0" fontId="5" fillId="0" borderId="0" xfId="0" applyNumberFormat="1" applyFont="1" applyFill="1" applyBorder="1" applyAlignment="1" applyProtection="1">
      <alignment vertical="center"/>
      <protection hidden="1"/>
    </xf>
    <xf numFmtId="0" fontId="2" fillId="0" borderId="0" xfId="0" applyNumberFormat="1" applyFont="1" applyFill="1" applyAlignment="1" applyProtection="1">
      <alignment vertical="center"/>
      <protection hidden="1"/>
    </xf>
    <xf numFmtId="0" fontId="6" fillId="2" borderId="42" xfId="0" applyNumberFormat="1" applyFont="1" applyFill="1" applyBorder="1" applyAlignment="1" applyProtection="1">
      <alignment horizontal="center"/>
      <protection hidden="1"/>
    </xf>
    <xf numFmtId="0" fontId="8" fillId="2" borderId="42" xfId="0" applyNumberFormat="1" applyFont="1" applyFill="1" applyBorder="1" applyAlignment="1" applyProtection="1">
      <alignment horizontal="center"/>
      <protection hidden="1"/>
    </xf>
    <xf numFmtId="0" fontId="7" fillId="2" borderId="42" xfId="0" applyNumberFormat="1" applyFont="1" applyFill="1" applyBorder="1" applyProtection="1">
      <protection hidden="1"/>
    </xf>
    <xf numFmtId="0" fontId="7" fillId="0" borderId="42" xfId="0" applyNumberFormat="1" applyFont="1" applyFill="1" applyBorder="1" applyProtection="1">
      <protection hidden="1"/>
    </xf>
    <xf numFmtId="0" fontId="6" fillId="0" borderId="42" xfId="0" applyNumberFormat="1" applyFont="1" applyFill="1" applyBorder="1" applyAlignment="1" applyProtection="1">
      <alignment horizontal="left" vertical="center"/>
      <protection hidden="1"/>
    </xf>
    <xf numFmtId="0" fontId="3" fillId="0" borderId="42" xfId="0" applyNumberFormat="1" applyFont="1" applyFill="1" applyBorder="1" applyAlignment="1" applyProtection="1">
      <alignment horizontal="left" vertical="center"/>
      <protection hidden="1"/>
    </xf>
    <xf numFmtId="0" fontId="7" fillId="0" borderId="42" xfId="0" applyNumberFormat="1" applyFont="1" applyFill="1" applyBorder="1" applyAlignment="1" applyProtection="1">
      <alignment horizontal="center" wrapText="1"/>
      <protection hidden="1"/>
    </xf>
    <xf numFmtId="0" fontId="7" fillId="0" borderId="42" xfId="0" applyNumberFormat="1" applyFont="1" applyFill="1" applyBorder="1" applyAlignment="1" applyProtection="1">
      <protection hidden="1"/>
    </xf>
    <xf numFmtId="0" fontId="7" fillId="0" borderId="42" xfId="0" applyNumberFormat="1" applyFont="1" applyFill="1" applyBorder="1" applyAlignment="1" applyProtection="1">
      <alignment horizontal="center"/>
      <protection hidden="1"/>
    </xf>
    <xf numFmtId="0" fontId="4" fillId="0" borderId="42" xfId="0" applyNumberFormat="1" applyFont="1" applyFill="1" applyBorder="1" applyAlignment="1" applyProtection="1">
      <alignment horizontal="center"/>
      <protection hidden="1"/>
    </xf>
    <xf numFmtId="0" fontId="7" fillId="0" borderId="42" xfId="0" applyNumberFormat="1" applyFont="1" applyFill="1" applyBorder="1" applyAlignment="1" applyProtection="1">
      <alignment horizontal="center" vertical="center"/>
      <protection hidden="1"/>
    </xf>
    <xf numFmtId="0" fontId="7" fillId="0" borderId="42" xfId="0" applyNumberFormat="1" applyFont="1" applyFill="1" applyBorder="1" applyAlignment="1" applyProtection="1">
      <alignment horizontal="center" vertical="center" wrapText="1"/>
      <protection hidden="1"/>
    </xf>
    <xf numFmtId="49" fontId="7" fillId="0" borderId="42" xfId="0" applyNumberFormat="1" applyFont="1" applyFill="1" applyBorder="1" applyAlignment="1" applyProtection="1">
      <alignment horizontal="center" wrapText="1"/>
      <protection hidden="1"/>
    </xf>
    <xf numFmtId="0" fontId="6" fillId="0" borderId="42" xfId="0" applyNumberFormat="1" applyFont="1" applyFill="1" applyBorder="1" applyAlignment="1" applyProtection="1">
      <alignment horizontal="center" vertical="center" wrapText="1"/>
      <protection hidden="1"/>
    </xf>
    <xf numFmtId="0" fontId="7" fillId="0" borderId="42" xfId="0" applyNumberFormat="1" applyFont="1" applyFill="1" applyBorder="1" applyAlignment="1" applyProtection="1">
      <alignment vertical="center"/>
      <protection hidden="1"/>
    </xf>
    <xf numFmtId="0" fontId="2" fillId="0" borderId="42" xfId="0" applyNumberFormat="1" applyFont="1" applyFill="1" applyBorder="1" applyProtection="1">
      <protection hidden="1"/>
    </xf>
    <xf numFmtId="0" fontId="7" fillId="0" borderId="44" xfId="0" applyNumberFormat="1" applyFont="1" applyFill="1" applyBorder="1" applyAlignment="1" applyProtection="1">
      <alignment horizontal="left"/>
      <protection hidden="1"/>
    </xf>
    <xf numFmtId="0" fontId="7" fillId="0" borderId="45" xfId="0" applyNumberFormat="1" applyFont="1" applyFill="1" applyBorder="1" applyProtection="1">
      <protection hidden="1"/>
    </xf>
    <xf numFmtId="0" fontId="7" fillId="0" borderId="47" xfId="0" applyNumberFormat="1" applyFont="1" applyFill="1" applyBorder="1" applyAlignment="1" applyProtection="1">
      <alignment horizontal="center" vertical="center"/>
      <protection hidden="1"/>
    </xf>
    <xf numFmtId="0" fontId="4" fillId="0" borderId="47" xfId="0" applyNumberFormat="1" applyFont="1" applyFill="1" applyBorder="1" applyAlignment="1" applyProtection="1">
      <alignment horizontal="center" vertical="center"/>
      <protection hidden="1"/>
    </xf>
    <xf numFmtId="0" fontId="4" fillId="0" borderId="47" xfId="0" applyNumberFormat="1" applyFont="1" applyFill="1" applyBorder="1" applyProtection="1">
      <protection hidden="1"/>
    </xf>
    <xf numFmtId="0" fontId="4" fillId="0" borderId="47" xfId="0" applyNumberFormat="1" applyFont="1" applyFill="1" applyBorder="1" applyAlignment="1" applyProtection="1">
      <protection hidden="1"/>
    </xf>
    <xf numFmtId="0" fontId="7" fillId="0" borderId="47" xfId="0" applyNumberFormat="1" applyFont="1" applyFill="1" applyBorder="1" applyAlignment="1" applyProtection="1">
      <protection hidden="1"/>
    </xf>
    <xf numFmtId="0" fontId="7" fillId="0" borderId="47" xfId="0" applyNumberFormat="1" applyFont="1" applyFill="1" applyBorder="1" applyProtection="1">
      <protection hidden="1"/>
    </xf>
    <xf numFmtId="49" fontId="7" fillId="0" borderId="47" xfId="0" applyNumberFormat="1" applyFont="1" applyFill="1" applyBorder="1" applyAlignment="1" applyProtection="1">
      <protection hidden="1"/>
    </xf>
    <xf numFmtId="0" fontId="4" fillId="0" borderId="47" xfId="0" applyNumberFormat="1" applyFont="1" applyFill="1" applyBorder="1" applyAlignment="1" applyProtection="1">
      <alignment vertical="center"/>
      <protection hidden="1"/>
    </xf>
    <xf numFmtId="0" fontId="7" fillId="0" borderId="46" xfId="0" applyNumberFormat="1" applyFont="1" applyFill="1" applyBorder="1" applyProtection="1">
      <protection hidden="1"/>
    </xf>
    <xf numFmtId="0" fontId="6" fillId="2" borderId="49" xfId="0" applyNumberFormat="1" applyFont="1" applyFill="1" applyBorder="1" applyAlignment="1" applyProtection="1">
      <alignment horizontal="center"/>
      <protection hidden="1"/>
    </xf>
    <xf numFmtId="0" fontId="6" fillId="2" borderId="50" xfId="0" applyNumberFormat="1" applyFont="1" applyFill="1" applyBorder="1" applyAlignment="1" applyProtection="1">
      <alignment horizontal="center"/>
      <protection hidden="1"/>
    </xf>
    <xf numFmtId="0" fontId="7" fillId="0" borderId="44" xfId="0" applyNumberFormat="1" applyFont="1" applyFill="1" applyBorder="1" applyAlignment="1" applyProtection="1">
      <alignment horizontal="center" vertical="center"/>
      <protection hidden="1"/>
    </xf>
    <xf numFmtId="0" fontId="7" fillId="0" borderId="45" xfId="0" quotePrefix="1" applyNumberFormat="1" applyFont="1" applyFill="1" applyBorder="1" applyAlignment="1" applyProtection="1">
      <alignment horizontal="left" vertical="center"/>
      <protection hidden="1"/>
    </xf>
    <xf numFmtId="0" fontId="2" fillId="0" borderId="45" xfId="0" applyNumberFormat="1" applyFont="1" applyFill="1" applyBorder="1" applyProtection="1">
      <protection hidden="1"/>
    </xf>
    <xf numFmtId="0" fontId="7" fillId="0" borderId="47" xfId="0" applyNumberFormat="1" applyFont="1" applyFill="1" applyBorder="1" applyAlignment="1" applyProtection="1">
      <alignment horizontal="left" vertical="center"/>
      <protection hidden="1"/>
    </xf>
    <xf numFmtId="0" fontId="20" fillId="0" borderId="7" xfId="0" applyNumberFormat="1" applyFont="1" applyFill="1" applyBorder="1" applyAlignment="1" applyProtection="1">
      <alignment vertical="center"/>
      <protection hidden="1"/>
    </xf>
    <xf numFmtId="0" fontId="7" fillId="0" borderId="47" xfId="0" applyNumberFormat="1" applyFont="1" applyFill="1" applyBorder="1" applyAlignment="1" applyProtection="1">
      <alignment vertical="center"/>
      <protection hidden="1"/>
    </xf>
    <xf numFmtId="0" fontId="23" fillId="4" borderId="43" xfId="0" applyNumberFormat="1" applyFont="1" applyFill="1" applyBorder="1" applyAlignment="1" applyProtection="1">
      <alignment horizontal="center" vertical="center" wrapText="1"/>
      <protection hidden="1"/>
    </xf>
    <xf numFmtId="0" fontId="19" fillId="4" borderId="48" xfId="0" applyNumberFormat="1" applyFont="1" applyFill="1" applyBorder="1" applyAlignment="1" applyProtection="1">
      <alignment vertical="center"/>
      <protection hidden="1"/>
    </xf>
    <xf numFmtId="0" fontId="25" fillId="4" borderId="48" xfId="0" applyNumberFormat="1" applyFont="1" applyFill="1" applyBorder="1" applyAlignment="1" applyProtection="1">
      <alignment vertical="center"/>
      <protection hidden="1"/>
    </xf>
    <xf numFmtId="0" fontId="23" fillId="4" borderId="49" xfId="0" applyNumberFormat="1" applyFont="1" applyFill="1" applyBorder="1" applyAlignment="1" applyProtection="1">
      <alignment vertical="center" wrapText="1"/>
      <protection hidden="1"/>
    </xf>
    <xf numFmtId="0" fontId="25" fillId="4" borderId="52" xfId="0" applyNumberFormat="1" applyFont="1" applyFill="1" applyBorder="1" applyAlignment="1" applyProtection="1">
      <alignment vertical="center"/>
      <protection hidden="1"/>
    </xf>
    <xf numFmtId="49" fontId="23" fillId="4" borderId="49" xfId="0" applyNumberFormat="1" applyFont="1" applyFill="1" applyBorder="1" applyAlignment="1" applyProtection="1">
      <alignment horizontal="center" vertical="center" wrapText="1"/>
      <protection hidden="1"/>
    </xf>
    <xf numFmtId="49" fontId="25" fillId="4" borderId="52" xfId="0" applyNumberFormat="1" applyFont="1" applyFill="1" applyBorder="1" applyAlignment="1" applyProtection="1">
      <alignment vertical="center"/>
      <protection hidden="1"/>
    </xf>
    <xf numFmtId="0" fontId="24" fillId="4" borderId="48" xfId="0" applyNumberFormat="1" applyFont="1" applyFill="1" applyBorder="1" applyAlignment="1" applyProtection="1">
      <alignment vertical="center"/>
      <protection hidden="1"/>
    </xf>
    <xf numFmtId="0" fontId="26" fillId="4" borderId="7" xfId="0" applyNumberFormat="1" applyFont="1" applyFill="1" applyBorder="1" applyAlignment="1" applyProtection="1">
      <alignment vertical="center"/>
      <protection hidden="1"/>
    </xf>
    <xf numFmtId="0" fontId="25" fillId="4" borderId="7" xfId="0" applyNumberFormat="1" applyFont="1" applyFill="1" applyBorder="1" applyAlignment="1" applyProtection="1">
      <alignment horizontal="center" vertical="center"/>
      <protection hidden="1"/>
    </xf>
    <xf numFmtId="0" fontId="25" fillId="4" borderId="7" xfId="0" applyNumberFormat="1" applyFont="1" applyFill="1" applyBorder="1" applyAlignment="1" applyProtection="1">
      <alignment vertical="center"/>
      <protection hidden="1"/>
    </xf>
    <xf numFmtId="0" fontId="20" fillId="0" borderId="0" xfId="0" applyNumberFormat="1" applyFont="1" applyFill="1" applyBorder="1" applyAlignment="1" applyProtection="1">
      <alignment vertical="center"/>
      <protection hidden="1"/>
    </xf>
    <xf numFmtId="0" fontId="7" fillId="0" borderId="0" xfId="0" applyNumberFormat="1" applyFont="1" applyFill="1" applyBorder="1" applyAlignment="1" applyProtection="1">
      <alignment horizontal="left"/>
      <protection hidden="1"/>
    </xf>
    <xf numFmtId="0" fontId="5" fillId="0" borderId="5" xfId="0" applyFont="1" applyBorder="1"/>
    <xf numFmtId="0" fontId="2" fillId="0" borderId="57" xfId="0" applyNumberFormat="1" applyFont="1" applyFill="1" applyBorder="1" applyProtection="1">
      <protection hidden="1"/>
    </xf>
    <xf numFmtId="0" fontId="7" fillId="4" borderId="42" xfId="0" applyNumberFormat="1" applyFont="1" applyFill="1" applyBorder="1" applyAlignment="1" applyProtection="1">
      <alignment horizontal="center" vertical="center"/>
      <protection hidden="1"/>
    </xf>
    <xf numFmtId="0" fontId="7" fillId="4" borderId="0" xfId="0" quotePrefix="1" applyNumberFormat="1" applyFont="1" applyFill="1" applyBorder="1" applyAlignment="1" applyProtection="1">
      <alignment horizontal="left" vertical="center"/>
      <protection hidden="1"/>
    </xf>
    <xf numFmtId="0" fontId="7" fillId="4" borderId="47" xfId="0" applyNumberFormat="1" applyFont="1" applyFill="1" applyBorder="1" applyProtection="1">
      <protection hidden="1"/>
    </xf>
    <xf numFmtId="0" fontId="2" fillId="4" borderId="0" xfId="0" applyNumberFormat="1" applyFont="1" applyFill="1" applyProtection="1">
      <protection hidden="1"/>
    </xf>
    <xf numFmtId="0" fontId="16" fillId="4" borderId="59" xfId="0" applyNumberFormat="1" applyFont="1" applyFill="1" applyBorder="1" applyAlignment="1" applyProtection="1">
      <alignment vertical="center"/>
      <protection hidden="1"/>
    </xf>
    <xf numFmtId="0" fontId="16" fillId="4" borderId="60" xfId="0" applyNumberFormat="1" applyFont="1" applyFill="1" applyBorder="1" applyAlignment="1" applyProtection="1">
      <alignment vertical="center"/>
      <protection hidden="1"/>
    </xf>
    <xf numFmtId="0" fontId="6" fillId="0" borderId="0"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left" vertical="center"/>
      <protection hidden="1"/>
    </xf>
    <xf numFmtId="0" fontId="6" fillId="0" borderId="0" xfId="0" quotePrefix="1" applyNumberFormat="1" applyFont="1" applyFill="1" applyBorder="1" applyAlignment="1" applyProtection="1">
      <alignment horizontal="center" wrapText="1"/>
      <protection hidden="1"/>
    </xf>
    <xf numFmtId="0" fontId="0" fillId="0" borderId="67" xfId="0" applyBorder="1"/>
    <xf numFmtId="0" fontId="0" fillId="0" borderId="31" xfId="0" applyFill="1" applyBorder="1"/>
    <xf numFmtId="0" fontId="0" fillId="0" borderId="31" xfId="0" applyFont="1" applyFill="1" applyBorder="1"/>
    <xf numFmtId="0" fontId="0" fillId="0" borderId="0" xfId="0" applyFont="1" applyFill="1" applyBorder="1"/>
    <xf numFmtId="0" fontId="7" fillId="0" borderId="50" xfId="0" applyNumberFormat="1" applyFont="1" applyBorder="1" applyProtection="1">
      <protection hidden="1"/>
    </xf>
    <xf numFmtId="0" fontId="7" fillId="2" borderId="52" xfId="0" applyNumberFormat="1" applyFont="1" applyFill="1" applyBorder="1" applyAlignment="1" applyProtection="1">
      <protection hidden="1"/>
    </xf>
    <xf numFmtId="0" fontId="10" fillId="2" borderId="0" xfId="0" applyNumberFormat="1" applyFont="1" applyFill="1" applyBorder="1" applyAlignment="1" applyProtection="1">
      <alignment horizontal="center"/>
      <protection hidden="1"/>
    </xf>
    <xf numFmtId="0" fontId="7" fillId="2" borderId="47" xfId="0" applyNumberFormat="1" applyFont="1" applyFill="1" applyBorder="1" applyAlignment="1" applyProtection="1">
      <protection hidden="1"/>
    </xf>
    <xf numFmtId="0" fontId="11" fillId="2" borderId="0" xfId="0" applyNumberFormat="1" applyFont="1" applyFill="1" applyBorder="1" applyAlignment="1" applyProtection="1">
      <protection hidden="1"/>
    </xf>
    <xf numFmtId="49" fontId="7" fillId="0" borderId="42" xfId="0" applyNumberFormat="1" applyFont="1" applyFill="1" applyBorder="1" applyProtection="1">
      <protection hidden="1"/>
    </xf>
    <xf numFmtId="49" fontId="7" fillId="0" borderId="0" xfId="0" applyNumberFormat="1" applyFont="1" applyFill="1" applyBorder="1" applyProtection="1">
      <protection hidden="1"/>
    </xf>
    <xf numFmtId="49" fontId="7" fillId="0" borderId="47" xfId="0" applyNumberFormat="1" applyFont="1" applyFill="1" applyBorder="1" applyProtection="1">
      <protection hidden="1"/>
    </xf>
    <xf numFmtId="49" fontId="4" fillId="0" borderId="47" xfId="0" applyNumberFormat="1" applyFont="1" applyFill="1" applyBorder="1" applyProtection="1">
      <protection hidden="1"/>
    </xf>
    <xf numFmtId="0" fontId="7" fillId="0" borderId="57" xfId="0" quotePrefix="1" applyNumberFormat="1" applyFont="1" applyFill="1" applyBorder="1" applyAlignment="1" applyProtection="1">
      <alignment vertical="center" wrapText="1"/>
      <protection hidden="1"/>
    </xf>
    <xf numFmtId="0" fontId="7" fillId="0" borderId="0" xfId="0" quotePrefix="1" applyNumberFormat="1" applyFont="1" applyFill="1" applyBorder="1" applyAlignment="1" applyProtection="1">
      <alignment horizontal="center" vertical="center"/>
      <protection hidden="1"/>
    </xf>
    <xf numFmtId="0" fontId="28" fillId="3" borderId="0" xfId="0" applyNumberFormat="1" applyFont="1" applyFill="1" applyBorder="1" applyProtection="1">
      <protection hidden="1"/>
    </xf>
    <xf numFmtId="0" fontId="7" fillId="0" borderId="9" xfId="0" applyNumberFormat="1" applyFont="1" applyFill="1" applyBorder="1" applyAlignment="1" applyProtection="1">
      <alignment horizontal="left"/>
      <protection hidden="1"/>
    </xf>
    <xf numFmtId="0" fontId="7" fillId="0" borderId="40" xfId="0" applyNumberFormat="1" applyFont="1" applyFill="1" applyBorder="1" applyAlignment="1" applyProtection="1">
      <alignment horizontal="left"/>
      <protection hidden="1"/>
    </xf>
    <xf numFmtId="0" fontId="28" fillId="3" borderId="0" xfId="0" applyNumberFormat="1" applyFont="1" applyFill="1" applyBorder="1" applyAlignment="1" applyProtection="1">
      <alignment vertical="center"/>
      <protection hidden="1"/>
    </xf>
    <xf numFmtId="0" fontId="6" fillId="0" borderId="0" xfId="0" applyNumberFormat="1" applyFont="1" applyFill="1" applyBorder="1" applyProtection="1">
      <protection hidden="1"/>
    </xf>
    <xf numFmtId="0" fontId="6" fillId="0" borderId="0" xfId="0" quotePrefix="1" applyNumberFormat="1" applyFont="1" applyFill="1" applyBorder="1" applyAlignment="1" applyProtection="1">
      <alignment horizontal="center" vertical="center" wrapText="1"/>
      <protection hidden="1"/>
    </xf>
    <xf numFmtId="49" fontId="6" fillId="0" borderId="0" xfId="0" applyNumberFormat="1" applyFont="1" applyFill="1" applyBorder="1" applyAlignment="1" applyProtection="1">
      <protection hidden="1"/>
    </xf>
    <xf numFmtId="0" fontId="6" fillId="0" borderId="0" xfId="0" applyNumberFormat="1" applyFont="1" applyFill="1" applyBorder="1" applyAlignment="1" applyProtection="1">
      <alignment wrapText="1"/>
      <protection hidden="1"/>
    </xf>
    <xf numFmtId="0" fontId="6" fillId="0" borderId="0" xfId="0" quotePrefix="1" applyNumberFormat="1" applyFont="1" applyFill="1" applyBorder="1" applyAlignment="1" applyProtection="1">
      <protection hidden="1"/>
    </xf>
    <xf numFmtId="0" fontId="6" fillId="0" borderId="0" xfId="0" quotePrefix="1" applyNumberFormat="1" applyFont="1" applyFill="1" applyBorder="1" applyAlignment="1" applyProtection="1">
      <alignment wrapText="1"/>
      <protection hidden="1"/>
    </xf>
    <xf numFmtId="0" fontId="5" fillId="0" borderId="0" xfId="0" applyNumberFormat="1" applyFont="1" applyBorder="1" applyAlignment="1" applyProtection="1">
      <alignment vertical="center" wrapText="1"/>
      <protection locked="0"/>
    </xf>
    <xf numFmtId="0" fontId="25" fillId="0" borderId="42" xfId="0" applyNumberFormat="1" applyFont="1" applyFill="1" applyBorder="1" applyProtection="1">
      <protection hidden="1"/>
    </xf>
    <xf numFmtId="0" fontId="23" fillId="4" borderId="42" xfId="0" applyNumberFormat="1" applyFont="1" applyFill="1" applyBorder="1" applyAlignment="1" applyProtection="1">
      <alignment horizontal="center" vertical="center" wrapText="1"/>
      <protection hidden="1"/>
    </xf>
    <xf numFmtId="0" fontId="24" fillId="4" borderId="47" xfId="0" applyNumberFormat="1" applyFont="1" applyFill="1" applyBorder="1" applyAlignment="1" applyProtection="1">
      <alignment vertical="center"/>
      <protection hidden="1"/>
    </xf>
    <xf numFmtId="0" fontId="7" fillId="0" borderId="44" xfId="0" applyNumberFormat="1" applyFont="1" applyFill="1" applyBorder="1" applyProtection="1">
      <protection hidden="1"/>
    </xf>
    <xf numFmtId="0" fontId="4" fillId="0" borderId="46" xfId="0" applyNumberFormat="1" applyFont="1" applyFill="1" applyBorder="1" applyProtection="1">
      <protection hidden="1"/>
    </xf>
    <xf numFmtId="0" fontId="28" fillId="3" borderId="47" xfId="0" applyNumberFormat="1" applyFont="1" applyFill="1" applyBorder="1" applyProtection="1">
      <protection hidden="1"/>
    </xf>
    <xf numFmtId="0" fontId="28" fillId="3" borderId="42" xfId="0" applyNumberFormat="1" applyFont="1" applyFill="1" applyBorder="1" applyProtection="1">
      <protection hidden="1"/>
    </xf>
    <xf numFmtId="0" fontId="7" fillId="2" borderId="50" xfId="0" applyNumberFormat="1" applyFont="1" applyFill="1" applyBorder="1" applyAlignment="1" applyProtection="1">
      <alignment vertical="center" wrapText="1"/>
      <protection hidden="1"/>
    </xf>
    <xf numFmtId="0" fontId="5" fillId="0" borderId="50" xfId="0" applyNumberFormat="1" applyFont="1" applyBorder="1" applyAlignment="1" applyProtection="1">
      <alignment vertical="center" wrapText="1"/>
      <protection hidden="1"/>
    </xf>
    <xf numFmtId="0" fontId="5" fillId="0" borderId="69" xfId="0" applyNumberFormat="1" applyFont="1" applyBorder="1" applyAlignment="1" applyProtection="1">
      <alignment vertical="center" wrapText="1"/>
      <protection locked="0"/>
    </xf>
    <xf numFmtId="0" fontId="5" fillId="0" borderId="65" xfId="0" applyNumberFormat="1" applyFont="1" applyBorder="1" applyAlignment="1" applyProtection="1">
      <alignment vertical="center" wrapText="1"/>
      <protection locked="0"/>
    </xf>
    <xf numFmtId="0" fontId="5" fillId="0" borderId="70" xfId="0" applyNumberFormat="1" applyFont="1" applyBorder="1" applyAlignment="1" applyProtection="1">
      <alignment vertical="center" wrapText="1"/>
      <protection locked="0"/>
    </xf>
    <xf numFmtId="0" fontId="5" fillId="0" borderId="71" xfId="0" applyNumberFormat="1" applyFont="1" applyBorder="1" applyAlignment="1" applyProtection="1">
      <alignment vertical="center" wrapText="1"/>
      <protection locked="0"/>
    </xf>
    <xf numFmtId="0" fontId="5" fillId="0" borderId="72" xfId="0" applyNumberFormat="1" applyFont="1" applyBorder="1" applyAlignment="1" applyProtection="1">
      <alignment vertical="center" wrapText="1"/>
      <protection locked="0"/>
    </xf>
    <xf numFmtId="0" fontId="5" fillId="0" borderId="73" xfId="0" applyNumberFormat="1" applyFont="1" applyBorder="1" applyAlignment="1" applyProtection="1">
      <alignment vertical="center" wrapText="1"/>
      <protection locked="0"/>
    </xf>
    <xf numFmtId="0" fontId="5" fillId="0" borderId="6" xfId="0" applyNumberFormat="1" applyFont="1" applyBorder="1" applyAlignment="1" applyProtection="1">
      <alignment vertical="center" wrapText="1"/>
      <protection locked="0"/>
    </xf>
    <xf numFmtId="0" fontId="5" fillId="0" borderId="74" xfId="0" applyNumberFormat="1" applyFont="1" applyBorder="1" applyAlignment="1" applyProtection="1">
      <alignment vertical="center" wrapText="1"/>
      <protection locked="0"/>
    </xf>
    <xf numFmtId="0" fontId="7" fillId="0" borderId="64" xfId="0" applyNumberFormat="1" applyFont="1" applyFill="1" applyBorder="1" applyAlignment="1" applyProtection="1">
      <alignment horizontal="center" vertical="center" wrapText="1"/>
      <protection locked="0"/>
    </xf>
    <xf numFmtId="14" fontId="7" fillId="0" borderId="0" xfId="0" quotePrefix="1" applyNumberFormat="1" applyFont="1" applyFill="1" applyBorder="1" applyAlignment="1" applyProtection="1">
      <alignment horizontal="left" vertical="center"/>
      <protection hidden="1"/>
    </xf>
    <xf numFmtId="0" fontId="5" fillId="3" borderId="5" xfId="0" applyFont="1" applyFill="1" applyBorder="1"/>
    <xf numFmtId="49" fontId="7" fillId="0" borderId="8" xfId="0" applyNumberFormat="1" applyFont="1" applyFill="1" applyBorder="1" applyAlignment="1" applyProtection="1">
      <alignment horizontal="center" vertical="center"/>
      <protection locked="0"/>
    </xf>
    <xf numFmtId="49" fontId="7" fillId="0" borderId="78" xfId="0" applyNumberFormat="1" applyFont="1" applyFill="1" applyBorder="1" applyAlignment="1" applyProtection="1">
      <alignment horizontal="center" vertical="center"/>
      <protection locked="0"/>
    </xf>
    <xf numFmtId="0" fontId="7" fillId="0" borderId="79" xfId="0" applyNumberFormat="1" applyFont="1" applyFill="1" applyBorder="1" applyAlignment="1" applyProtection="1">
      <alignment horizontal="center" vertical="center" wrapText="1"/>
      <protection locked="0"/>
    </xf>
    <xf numFmtId="0" fontId="7" fillId="0" borderId="78"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protection hidden="1"/>
    </xf>
    <xf numFmtId="0" fontId="7" fillId="0" borderId="8"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protection hidden="1"/>
    </xf>
    <xf numFmtId="0" fontId="23" fillId="4" borderId="7" xfId="0" applyNumberFormat="1" applyFont="1" applyFill="1" applyBorder="1" applyAlignment="1" applyProtection="1">
      <alignment horizontal="left" vertical="center" wrapText="1"/>
      <protection hidden="1"/>
    </xf>
    <xf numFmtId="0" fontId="6" fillId="0" borderId="0" xfId="0" applyNumberFormat="1" applyFont="1" applyFill="1" applyBorder="1" applyAlignment="1" applyProtection="1">
      <alignment horizontal="center" vertical="center"/>
      <protection hidden="1"/>
    </xf>
    <xf numFmtId="0" fontId="7" fillId="0" borderId="11"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left" wrapText="1"/>
      <protection hidden="1"/>
    </xf>
    <xf numFmtId="0" fontId="7" fillId="0" borderId="15" xfId="0" applyNumberFormat="1" applyFont="1" applyFill="1" applyBorder="1" applyAlignment="1" applyProtection="1">
      <alignment horizontal="center" vertical="center" wrapText="1"/>
      <protection locked="0"/>
    </xf>
    <xf numFmtId="0" fontId="7" fillId="0" borderId="21"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left" vertical="center" wrapText="1"/>
      <protection hidden="1"/>
    </xf>
    <xf numFmtId="0" fontId="6" fillId="0" borderId="0" xfId="0" quotePrefix="1" applyNumberFormat="1" applyFont="1" applyFill="1" applyBorder="1" applyAlignment="1" applyProtection="1">
      <alignment horizontal="center" vertical="center"/>
      <protection hidden="1"/>
    </xf>
    <xf numFmtId="0" fontId="6" fillId="0" borderId="0" xfId="0" applyNumberFormat="1" applyFont="1" applyFill="1" applyBorder="1" applyAlignment="1" applyProtection="1">
      <alignment horizontal="left" vertical="center"/>
      <protection hidden="1"/>
    </xf>
    <xf numFmtId="0" fontId="7" fillId="0" borderId="0" xfId="0" applyNumberFormat="1" applyFont="1" applyFill="1" applyBorder="1" applyAlignment="1" applyProtection="1">
      <alignment horizontal="center" vertical="center"/>
      <protection hidden="1"/>
    </xf>
    <xf numFmtId="0" fontId="0" fillId="0" borderId="0" xfId="0" applyAlignment="1">
      <alignment horizontal="center"/>
    </xf>
    <xf numFmtId="0" fontId="5" fillId="0" borderId="0" xfId="0" applyNumberFormat="1" applyFont="1" applyBorder="1" applyAlignment="1" applyProtection="1">
      <alignment horizontal="center" vertical="center" wrapText="1"/>
      <protection locked="0"/>
    </xf>
    <xf numFmtId="0" fontId="21" fillId="2" borderId="0" xfId="0" applyNumberFormat="1" applyFont="1" applyFill="1" applyBorder="1" applyAlignment="1" applyProtection="1">
      <alignment horizontal="left" vertical="center"/>
      <protection hidden="1"/>
    </xf>
    <xf numFmtId="0" fontId="7" fillId="0" borderId="40" xfId="0" applyNumberFormat="1" applyFont="1" applyFill="1" applyBorder="1" applyAlignment="1" applyProtection="1">
      <alignment horizontal="center" wrapText="1"/>
      <protection hidden="1"/>
    </xf>
    <xf numFmtId="49" fontId="7" fillId="0" borderId="15" xfId="0" quotePrefix="1" applyNumberFormat="1" applyFont="1" applyFill="1" applyBorder="1" applyAlignment="1" applyProtection="1">
      <alignment horizontal="center" vertical="center" wrapText="1"/>
      <protection locked="0"/>
    </xf>
    <xf numFmtId="49" fontId="7" fillId="0" borderId="16" xfId="0" quotePrefix="1" applyNumberFormat="1" applyFont="1" applyFill="1" applyBorder="1" applyAlignment="1" applyProtection="1">
      <alignment horizontal="center" vertical="center" wrapText="1"/>
      <protection locked="0"/>
    </xf>
    <xf numFmtId="0" fontId="7" fillId="0" borderId="15" xfId="0" quotePrefix="1" applyNumberFormat="1" applyFont="1" applyFill="1" applyBorder="1" applyAlignment="1" applyProtection="1">
      <alignment horizontal="center" vertical="center" wrapText="1"/>
      <protection locked="0"/>
    </xf>
    <xf numFmtId="0" fontId="7" fillId="0" borderId="16" xfId="0" quotePrefix="1" applyNumberFormat="1" applyFont="1" applyFill="1" applyBorder="1" applyAlignment="1" applyProtection="1">
      <alignment horizontal="center" vertical="center" wrapText="1"/>
      <protection locked="0"/>
    </xf>
    <xf numFmtId="0" fontId="7" fillId="0" borderId="17" xfId="0" quotePrefix="1" applyNumberFormat="1" applyFont="1" applyFill="1" applyBorder="1" applyAlignment="1" applyProtection="1">
      <alignment horizontal="center" vertical="center" wrapText="1"/>
      <protection locked="0"/>
    </xf>
    <xf numFmtId="49" fontId="7" fillId="0" borderId="18" xfId="0" quotePrefix="1" applyNumberFormat="1" applyFont="1" applyFill="1" applyBorder="1" applyAlignment="1" applyProtection="1">
      <alignment horizontal="center" vertical="center" wrapText="1"/>
      <protection locked="0"/>
    </xf>
    <xf numFmtId="49" fontId="7" fillId="0" borderId="19" xfId="0" quotePrefix="1" applyNumberFormat="1" applyFont="1" applyFill="1" applyBorder="1" applyAlignment="1" applyProtection="1">
      <alignment horizontal="center" vertical="center" wrapText="1"/>
      <protection locked="0"/>
    </xf>
    <xf numFmtId="0" fontId="7" fillId="0" borderId="18" xfId="0" quotePrefix="1" applyNumberFormat="1" applyFont="1" applyFill="1" applyBorder="1" applyAlignment="1" applyProtection="1">
      <alignment horizontal="center" vertical="center" wrapText="1"/>
      <protection locked="0"/>
    </xf>
    <xf numFmtId="0" fontId="7" fillId="0" borderId="19" xfId="0" quotePrefix="1" applyNumberFormat="1" applyFont="1" applyFill="1" applyBorder="1" applyAlignment="1" applyProtection="1">
      <alignment horizontal="center" vertical="center" wrapText="1"/>
      <protection locked="0"/>
    </xf>
    <xf numFmtId="0" fontId="7" fillId="0" borderId="20" xfId="0" quotePrefix="1" applyNumberFormat="1" applyFont="1" applyFill="1" applyBorder="1" applyAlignment="1" applyProtection="1">
      <alignment horizontal="center" vertical="center" wrapText="1"/>
      <protection locked="0"/>
    </xf>
    <xf numFmtId="49" fontId="7" fillId="0" borderId="39" xfId="0" quotePrefix="1" applyNumberFormat="1" applyFont="1" applyFill="1" applyBorder="1" applyAlignment="1" applyProtection="1">
      <alignment horizontal="center" vertical="center" wrapText="1"/>
      <protection locked="0"/>
    </xf>
    <xf numFmtId="49" fontId="7" fillId="0" borderId="40" xfId="0" quotePrefix="1" applyNumberFormat="1" applyFont="1" applyFill="1" applyBorder="1" applyAlignment="1" applyProtection="1">
      <alignment horizontal="center" vertical="center" wrapText="1"/>
      <protection locked="0"/>
    </xf>
    <xf numFmtId="0" fontId="7" fillId="0" borderId="21" xfId="0" quotePrefix="1" applyNumberFormat="1" applyFont="1" applyFill="1" applyBorder="1" applyAlignment="1" applyProtection="1">
      <alignment horizontal="center" vertical="center" wrapText="1"/>
      <protection locked="0"/>
    </xf>
    <xf numFmtId="0" fontId="7" fillId="0" borderId="22" xfId="0" quotePrefix="1" applyNumberFormat="1" applyFont="1" applyFill="1" applyBorder="1" applyAlignment="1" applyProtection="1">
      <alignment horizontal="center" vertical="center" wrapText="1"/>
      <protection locked="0"/>
    </xf>
    <xf numFmtId="0" fontId="7" fillId="0" borderId="23" xfId="0" quotePrefix="1"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protection hidden="1"/>
    </xf>
    <xf numFmtId="0" fontId="7" fillId="0" borderId="40" xfId="0" applyNumberFormat="1" applyFont="1" applyFill="1" applyBorder="1" applyAlignment="1" applyProtection="1">
      <alignment horizontal="center" vertical="center"/>
      <protection hidden="1"/>
    </xf>
    <xf numFmtId="0" fontId="29" fillId="0" borderId="0" xfId="0" applyNumberFormat="1" applyFont="1" applyFill="1" applyBorder="1" applyAlignment="1" applyProtection="1">
      <alignment horizontal="center" vertical="center" wrapText="1"/>
      <protection hidden="1"/>
    </xf>
    <xf numFmtId="0" fontId="7" fillId="0" borderId="21" xfId="0" applyNumberFormat="1" applyFont="1" applyFill="1" applyBorder="1" applyAlignment="1" applyProtection="1">
      <alignment horizontal="center" vertical="center" wrapText="1"/>
      <protection locked="0"/>
    </xf>
    <xf numFmtId="0" fontId="7" fillId="0" borderId="22" xfId="0" applyNumberFormat="1" applyFont="1" applyFill="1" applyBorder="1" applyAlignment="1" applyProtection="1">
      <alignment horizontal="center" vertical="center" wrapText="1"/>
      <protection locked="0"/>
    </xf>
    <xf numFmtId="0" fontId="7" fillId="0" borderId="23" xfId="0" applyNumberFormat="1" applyFont="1" applyFill="1" applyBorder="1" applyAlignment="1" applyProtection="1">
      <alignment horizontal="center" vertical="center" wrapText="1"/>
      <protection locked="0"/>
    </xf>
    <xf numFmtId="0" fontId="7" fillId="0" borderId="55"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pplyProtection="1">
      <alignment horizontal="center" vertical="center" wrapText="1"/>
      <protection locked="0"/>
    </xf>
    <xf numFmtId="0" fontId="7" fillId="0" borderId="56" xfId="0" applyNumberFormat="1" applyFont="1" applyFill="1" applyBorder="1" applyAlignment="1" applyProtection="1">
      <alignment horizontal="center" vertical="center" wrapText="1"/>
      <protection locked="0"/>
    </xf>
    <xf numFmtId="0" fontId="7" fillId="0" borderId="15" xfId="0" applyNumberFormat="1" applyFont="1" applyFill="1" applyBorder="1" applyAlignment="1" applyProtection="1">
      <alignment horizontal="center" vertical="center" wrapText="1"/>
      <protection locked="0"/>
    </xf>
    <xf numFmtId="0" fontId="7" fillId="0" borderId="16"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pplyProtection="1">
      <alignment horizontal="center"/>
      <protection hidden="1"/>
    </xf>
    <xf numFmtId="0" fontId="7" fillId="0" borderId="22" xfId="0" applyNumberFormat="1" applyFont="1" applyFill="1" applyBorder="1" applyAlignment="1" applyProtection="1">
      <alignment horizontal="center" vertical="center"/>
      <protection hidden="1"/>
    </xf>
    <xf numFmtId="0" fontId="5" fillId="0" borderId="40" xfId="0" applyNumberFormat="1" applyFont="1" applyFill="1" applyBorder="1" applyAlignment="1" applyProtection="1">
      <alignment horizontal="center" wrapText="1"/>
      <protection hidden="1"/>
    </xf>
    <xf numFmtId="0" fontId="7" fillId="0" borderId="81" xfId="0" applyNumberFormat="1" applyFont="1" applyFill="1" applyBorder="1" applyAlignment="1" applyProtection="1">
      <alignment horizontal="center" vertical="center"/>
      <protection locked="0"/>
    </xf>
    <xf numFmtId="0" fontId="7" fillId="0" borderId="61" xfId="0" applyNumberFormat="1" applyFont="1" applyFill="1" applyBorder="1" applyAlignment="1" applyProtection="1">
      <alignment horizontal="center" vertical="center"/>
      <protection locked="0"/>
    </xf>
    <xf numFmtId="0" fontId="7" fillId="0" borderId="75" xfId="0" applyNumberFormat="1" applyFont="1" applyFill="1" applyBorder="1" applyAlignment="1" applyProtection="1">
      <alignment horizontal="center" vertical="center" wrapText="1"/>
      <protection locked="0"/>
    </xf>
    <xf numFmtId="0" fontId="7" fillId="0" borderId="76" xfId="0" applyNumberFormat="1" applyFont="1" applyFill="1" applyBorder="1" applyAlignment="1" applyProtection="1">
      <alignment horizontal="center" vertical="center" wrapText="1"/>
      <protection locked="0"/>
    </xf>
    <xf numFmtId="0" fontId="7" fillId="0" borderId="77" xfId="0" applyNumberFormat="1" applyFont="1" applyFill="1" applyBorder="1" applyAlignment="1" applyProtection="1">
      <alignment horizontal="center" vertical="center" wrapText="1"/>
      <protection locked="0"/>
    </xf>
    <xf numFmtId="0" fontId="7" fillId="0" borderId="33" xfId="0" applyNumberFormat="1" applyFont="1" applyFill="1" applyBorder="1" applyAlignment="1" applyProtection="1">
      <alignment horizontal="center" vertical="center" wrapText="1"/>
      <protection locked="0"/>
    </xf>
    <xf numFmtId="0" fontId="7" fillId="0" borderId="34" xfId="0" applyNumberFormat="1" applyFont="1" applyFill="1" applyBorder="1" applyAlignment="1" applyProtection="1">
      <alignment horizontal="center" vertical="center" wrapText="1"/>
      <protection locked="0"/>
    </xf>
    <xf numFmtId="0" fontId="7" fillId="0" borderId="35" xfId="0" applyNumberFormat="1" applyFont="1" applyFill="1" applyBorder="1" applyAlignment="1" applyProtection="1">
      <alignment horizontal="center" vertical="center" wrapText="1"/>
      <protection locked="0"/>
    </xf>
    <xf numFmtId="0" fontId="7" fillId="0" borderId="33" xfId="0" applyNumberFormat="1" applyFont="1" applyFill="1" applyBorder="1" applyAlignment="1" applyProtection="1">
      <alignment horizontal="center" vertical="center"/>
      <protection locked="0"/>
    </xf>
    <xf numFmtId="0" fontId="7" fillId="0" borderId="34" xfId="0" applyNumberFormat="1" applyFont="1" applyFill="1" applyBorder="1" applyAlignment="1" applyProtection="1">
      <alignment horizontal="center" vertical="center"/>
      <protection locked="0"/>
    </xf>
    <xf numFmtId="0" fontId="7" fillId="0" borderId="35" xfId="0" applyNumberFormat="1" applyFont="1" applyFill="1" applyBorder="1" applyAlignment="1" applyProtection="1">
      <alignment horizontal="center" vertical="center"/>
      <protection locked="0"/>
    </xf>
    <xf numFmtId="0" fontId="7" fillId="0" borderId="30" xfId="0" applyNumberFormat="1" applyFont="1" applyFill="1" applyBorder="1" applyAlignment="1" applyProtection="1">
      <alignment horizontal="center" vertical="center" wrapText="1"/>
      <protection locked="0"/>
    </xf>
    <xf numFmtId="0" fontId="7" fillId="0" borderId="31" xfId="0" applyNumberFormat="1" applyFont="1" applyFill="1" applyBorder="1" applyAlignment="1" applyProtection="1">
      <alignment horizontal="center" vertical="center" wrapText="1"/>
      <protection locked="0"/>
    </xf>
    <xf numFmtId="0" fontId="7" fillId="0" borderId="32" xfId="0" applyNumberFormat="1" applyFont="1" applyFill="1" applyBorder="1" applyAlignment="1" applyProtection="1">
      <alignment horizontal="center" vertical="center" wrapText="1"/>
      <protection locked="0"/>
    </xf>
    <xf numFmtId="0" fontId="7" fillId="0" borderId="30" xfId="0" applyNumberFormat="1" applyFont="1" applyFill="1" applyBorder="1" applyAlignment="1" applyProtection="1">
      <alignment horizontal="center" vertical="center"/>
      <protection locked="0"/>
    </xf>
    <xf numFmtId="0" fontId="7" fillId="0" borderId="31" xfId="0" applyNumberFormat="1" applyFont="1" applyFill="1" applyBorder="1" applyAlignment="1" applyProtection="1">
      <alignment horizontal="center" vertical="center"/>
      <protection locked="0"/>
    </xf>
    <xf numFmtId="0" fontId="7" fillId="0" borderId="32" xfId="0" applyNumberFormat="1" applyFont="1" applyFill="1" applyBorder="1" applyAlignment="1" applyProtection="1">
      <alignment horizontal="center" vertical="center"/>
      <protection locked="0"/>
    </xf>
    <xf numFmtId="0" fontId="7" fillId="0" borderId="27"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29" xfId="0" applyNumberFormat="1" applyFont="1" applyFill="1" applyBorder="1" applyAlignment="1" applyProtection="1">
      <alignment horizontal="center" vertical="center" wrapText="1"/>
      <protection locked="0"/>
    </xf>
    <xf numFmtId="0" fontId="7" fillId="0" borderId="27" xfId="0" applyNumberFormat="1" applyFont="1" applyFill="1" applyBorder="1" applyAlignment="1" applyProtection="1">
      <alignment horizontal="center" vertical="center"/>
      <protection locked="0"/>
    </xf>
    <xf numFmtId="0" fontId="7" fillId="0" borderId="29" xfId="0" applyNumberFormat="1" applyFont="1" applyFill="1" applyBorder="1" applyAlignment="1" applyProtection="1">
      <alignment horizontal="center" vertical="center"/>
      <protection locked="0"/>
    </xf>
    <xf numFmtId="0" fontId="7" fillId="0" borderId="80" xfId="0" applyNumberFormat="1" applyFont="1" applyFill="1" applyBorder="1" applyAlignment="1" applyProtection="1">
      <alignment horizontal="center" vertical="center" wrapText="1"/>
      <protection locked="0"/>
    </xf>
    <xf numFmtId="0" fontId="7" fillId="0" borderId="83" xfId="0" applyNumberFormat="1" applyFont="1" applyFill="1" applyBorder="1" applyAlignment="1" applyProtection="1">
      <alignment horizontal="center" vertical="center" wrapText="1"/>
      <protection locked="0"/>
    </xf>
    <xf numFmtId="0" fontId="7" fillId="0" borderId="63" xfId="0" applyNumberFormat="1" applyFont="1" applyFill="1" applyBorder="1" applyAlignment="1" applyProtection="1">
      <alignment horizontal="center" vertical="center" wrapText="1"/>
      <protection locked="0"/>
    </xf>
    <xf numFmtId="0" fontId="7" fillId="0" borderId="80" xfId="0" applyNumberFormat="1" applyFont="1" applyFill="1" applyBorder="1" applyAlignment="1" applyProtection="1">
      <alignment horizontal="center" vertical="center"/>
      <protection locked="0"/>
    </xf>
    <xf numFmtId="0" fontId="7" fillId="0" borderId="63" xfId="0" applyNumberFormat="1" applyFont="1" applyFill="1" applyBorder="1" applyAlignment="1" applyProtection="1">
      <alignment horizontal="center" vertical="center"/>
      <protection locked="0"/>
    </xf>
    <xf numFmtId="0" fontId="7" fillId="0" borderId="68" xfId="0" applyNumberFormat="1" applyFont="1" applyFill="1" applyBorder="1" applyAlignment="1" applyProtection="1">
      <alignment horizontal="center" vertical="center"/>
      <protection locked="0"/>
    </xf>
    <xf numFmtId="0" fontId="7" fillId="0" borderId="62"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wrapText="1"/>
      <protection hidden="1"/>
    </xf>
    <xf numFmtId="0" fontId="7" fillId="0" borderId="8" xfId="0" quotePrefix="1" applyNumberFormat="1" applyFont="1" applyFill="1" applyBorder="1" applyAlignment="1" applyProtection="1">
      <alignment horizontal="center" vertical="center" wrapText="1"/>
      <protection locked="0"/>
    </xf>
    <xf numFmtId="0" fontId="7" fillId="0" borderId="9" xfId="0" quotePrefix="1" applyNumberFormat="1" applyFont="1" applyFill="1" applyBorder="1" applyAlignment="1" applyProtection="1">
      <alignment horizontal="center" vertical="center" wrapText="1"/>
      <protection locked="0"/>
    </xf>
    <xf numFmtId="0" fontId="7" fillId="0" borderId="10" xfId="0" quotePrefix="1" applyNumberFormat="1" applyFont="1" applyFill="1" applyBorder="1" applyAlignment="1" applyProtection="1">
      <alignment horizontal="center" vertical="center" wrapText="1"/>
      <protection locked="0"/>
    </xf>
    <xf numFmtId="0" fontId="9" fillId="2" borderId="0" xfId="0" applyNumberFormat="1" applyFont="1" applyFill="1" applyBorder="1" applyAlignment="1" applyProtection="1">
      <alignment horizontal="center" vertical="center" wrapText="1"/>
      <protection hidden="1"/>
    </xf>
    <xf numFmtId="0" fontId="15" fillId="2" borderId="51" xfId="0" applyNumberFormat="1" applyFont="1" applyFill="1" applyBorder="1" applyAlignment="1" applyProtection="1">
      <alignment horizontal="center" vertical="center"/>
      <protection locked="0"/>
    </xf>
    <xf numFmtId="0" fontId="17" fillId="2" borderId="0" xfId="0" applyNumberFormat="1" applyFont="1" applyFill="1" applyBorder="1" applyAlignment="1" applyProtection="1">
      <alignment horizontal="center" vertical="center" wrapText="1"/>
      <protection hidden="1"/>
    </xf>
    <xf numFmtId="0" fontId="7" fillId="0" borderId="12" xfId="0" applyNumberFormat="1" applyFont="1" applyFill="1" applyBorder="1" applyAlignment="1" applyProtection="1">
      <alignment horizontal="center" vertical="center" wrapText="1"/>
      <protection locked="0"/>
    </xf>
    <xf numFmtId="0" fontId="7" fillId="0" borderId="13"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8" xfId="0" applyNumberFormat="1" applyFont="1" applyFill="1" applyBorder="1" applyAlignment="1" applyProtection="1">
      <alignment horizontal="center" vertical="center" wrapText="1"/>
      <protection locked="0"/>
    </xf>
    <xf numFmtId="0" fontId="7" fillId="0" borderId="9"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7" fillId="0" borderId="24" xfId="0" applyNumberFormat="1" applyFont="1" applyFill="1" applyBorder="1" applyAlignment="1" applyProtection="1">
      <alignment horizontal="center" vertical="center"/>
      <protection locked="0"/>
    </xf>
    <xf numFmtId="0" fontId="7" fillId="0" borderId="53" xfId="0" applyNumberFormat="1" applyFont="1" applyFill="1" applyBorder="1" applyAlignment="1" applyProtection="1">
      <alignment horizontal="center" vertical="center"/>
      <protection locked="0"/>
    </xf>
    <xf numFmtId="0" fontId="7" fillId="0" borderId="26" xfId="0" applyNumberFormat="1" applyFont="1" applyFill="1" applyBorder="1" applyAlignment="1" applyProtection="1">
      <alignment horizontal="center" vertical="center"/>
      <protection locked="0"/>
    </xf>
    <xf numFmtId="0" fontId="7" fillId="2" borderId="0" xfId="0" applyNumberFormat="1" applyFont="1" applyFill="1" applyBorder="1" applyAlignment="1" applyProtection="1">
      <alignment horizontal="left" vertical="center"/>
      <protection hidden="1"/>
    </xf>
    <xf numFmtId="0" fontId="6" fillId="0" borderId="8"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5" fillId="0" borderId="84" xfId="2" applyNumberFormat="1" applyFont="1" applyFill="1" applyBorder="1" applyAlignment="1" applyProtection="1">
      <alignment horizontal="center" vertical="center"/>
      <protection locked="0"/>
    </xf>
    <xf numFmtId="0" fontId="5" fillId="0" borderId="85" xfId="2" applyNumberFormat="1" applyFont="1" applyFill="1" applyBorder="1" applyAlignment="1" applyProtection="1">
      <alignment horizontal="center" vertical="center"/>
      <protection locked="0"/>
    </xf>
    <xf numFmtId="0" fontId="5" fillId="0" borderId="86" xfId="2" applyNumberFormat="1" applyFont="1" applyFill="1" applyBorder="1" applyAlignment="1" applyProtection="1">
      <alignment horizontal="center" vertical="center"/>
      <protection locked="0"/>
    </xf>
    <xf numFmtId="0" fontId="6" fillId="0" borderId="11" xfId="0" applyNumberFormat="1" applyFont="1" applyFill="1" applyBorder="1" applyAlignment="1" applyProtection="1">
      <alignment horizontal="right" vertical="center" wrapText="1"/>
      <protection hidden="1"/>
    </xf>
    <xf numFmtId="0" fontId="6" fillId="0" borderId="0" xfId="0" applyNumberFormat="1" applyFont="1" applyFill="1" applyBorder="1" applyAlignment="1" applyProtection="1">
      <alignment horizontal="right" vertical="center" wrapText="1"/>
      <protection hidden="1"/>
    </xf>
    <xf numFmtId="0" fontId="18" fillId="0" borderId="0" xfId="0" applyNumberFormat="1" applyFont="1" applyFill="1" applyBorder="1" applyAlignment="1" applyProtection="1">
      <alignment horizontal="center"/>
      <protection hidden="1"/>
    </xf>
    <xf numFmtId="0" fontId="7" fillId="0" borderId="9"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center" vertical="center"/>
      <protection locked="0"/>
    </xf>
    <xf numFmtId="0" fontId="23" fillId="4" borderId="7" xfId="0" applyNumberFormat="1" applyFont="1" applyFill="1" applyBorder="1" applyAlignment="1" applyProtection="1">
      <alignment horizontal="left" vertical="center" wrapText="1"/>
      <protection hidden="1"/>
    </xf>
    <xf numFmtId="0" fontId="6" fillId="0" borderId="0" xfId="0" applyNumberFormat="1" applyFont="1" applyFill="1" applyBorder="1" applyAlignment="1" applyProtection="1">
      <alignment horizontal="center" wrapText="1"/>
      <protection hidden="1"/>
    </xf>
    <xf numFmtId="0" fontId="6" fillId="0" borderId="0" xfId="0" applyNumberFormat="1" applyFont="1" applyFill="1" applyBorder="1" applyAlignment="1" applyProtection="1">
      <alignment horizontal="center" vertical="center"/>
      <protection hidden="1"/>
    </xf>
    <xf numFmtId="0" fontId="7" fillId="0" borderId="8"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wrapText="1"/>
      <protection hidden="1"/>
    </xf>
    <xf numFmtId="0" fontId="6" fillId="0" borderId="40" xfId="0" applyNumberFormat="1" applyFont="1" applyFill="1" applyBorder="1" applyAlignment="1" applyProtection="1">
      <alignment horizontal="center" vertical="center" wrapText="1"/>
      <protection hidden="1"/>
    </xf>
    <xf numFmtId="0" fontId="23" fillId="4" borderId="50" xfId="0" applyNumberFormat="1" applyFont="1" applyFill="1" applyBorder="1" applyAlignment="1" applyProtection="1">
      <alignment vertical="center" wrapText="1"/>
      <protection hidden="1"/>
    </xf>
    <xf numFmtId="49" fontId="7" fillId="0" borderId="8" xfId="0" applyNumberFormat="1" applyFont="1" applyFill="1" applyBorder="1" applyAlignment="1" applyProtection="1">
      <alignment horizontal="center" vertical="center" wrapText="1"/>
      <protection locked="0"/>
    </xf>
    <xf numFmtId="49" fontId="7" fillId="0" borderId="9" xfId="0" applyNumberFormat="1"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locked="0"/>
    </xf>
    <xf numFmtId="0" fontId="7" fillId="0" borderId="11"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protection locked="0"/>
    </xf>
    <xf numFmtId="0" fontId="7" fillId="0" borderId="58" xfId="0" applyNumberFormat="1" applyFont="1" applyFill="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wrapText="1"/>
      <protection locked="0"/>
    </xf>
    <xf numFmtId="0" fontId="7" fillId="0" borderId="19" xfId="0" applyNumberFormat="1" applyFont="1" applyFill="1" applyBorder="1" applyAlignment="1" applyProtection="1">
      <alignment horizontal="center" vertical="center" wrapText="1"/>
      <protection locked="0"/>
    </xf>
    <xf numFmtId="0" fontId="7" fillId="0" borderId="20" xfId="0" applyNumberFormat="1" applyFont="1" applyFill="1" applyBorder="1" applyAlignment="1" applyProtection="1">
      <alignment horizontal="center" vertical="center" wrapText="1"/>
      <protection locked="0"/>
    </xf>
    <xf numFmtId="0" fontId="7" fillId="0" borderId="36" xfId="0" applyNumberFormat="1" applyFont="1" applyFill="1" applyBorder="1" applyAlignment="1" applyProtection="1">
      <alignment horizontal="center" vertical="center" wrapText="1"/>
      <protection locked="0"/>
    </xf>
    <xf numFmtId="0" fontId="7" fillId="0" borderId="37" xfId="0" applyNumberFormat="1" applyFont="1" applyFill="1" applyBorder="1" applyAlignment="1" applyProtection="1">
      <alignment horizontal="center" vertical="center" wrapText="1"/>
      <protection locked="0"/>
    </xf>
    <xf numFmtId="0" fontId="7" fillId="0" borderId="38" xfId="0" applyNumberFormat="1" applyFont="1" applyFill="1" applyBorder="1" applyAlignment="1" applyProtection="1">
      <alignment horizontal="center" vertical="center" wrapText="1"/>
      <protection locked="0"/>
    </xf>
    <xf numFmtId="0" fontId="6" fillId="0" borderId="6" xfId="0" applyNumberFormat="1" applyFont="1" applyFill="1" applyBorder="1" applyAlignment="1" applyProtection="1">
      <alignment horizontal="center" wrapText="1"/>
      <protection hidden="1"/>
    </xf>
    <xf numFmtId="0" fontId="7" fillId="0" borderId="36" xfId="0" applyNumberFormat="1" applyFont="1" applyFill="1" applyBorder="1" applyAlignment="1" applyProtection="1">
      <alignment horizontal="center" vertical="center"/>
      <protection locked="0"/>
    </xf>
    <xf numFmtId="0" fontId="7" fillId="0" borderId="37" xfId="0" applyNumberFormat="1" applyFont="1" applyFill="1" applyBorder="1" applyAlignment="1" applyProtection="1">
      <alignment horizontal="center" vertical="center"/>
      <protection locked="0"/>
    </xf>
    <xf numFmtId="0" fontId="7" fillId="0" borderId="38" xfId="0" applyNumberFormat="1" applyFont="1" applyFill="1" applyBorder="1" applyAlignment="1" applyProtection="1">
      <alignment horizontal="center" vertical="center"/>
      <protection locked="0"/>
    </xf>
    <xf numFmtId="0" fontId="7" fillId="0" borderId="25" xfId="0" applyNumberFormat="1" applyFont="1" applyFill="1" applyBorder="1" applyAlignment="1" applyProtection="1">
      <alignment horizontal="center" vertical="center"/>
      <protection locked="0"/>
    </xf>
    <xf numFmtId="0" fontId="7" fillId="0" borderId="9" xfId="0" applyNumberFormat="1" applyFont="1" applyFill="1" applyBorder="1" applyAlignment="1" applyProtection="1">
      <alignment horizontal="center" wrapText="1"/>
      <protection hidden="1"/>
    </xf>
    <xf numFmtId="0" fontId="7" fillId="0" borderId="27" xfId="0" quotePrefix="1" applyNumberFormat="1" applyFont="1" applyFill="1" applyBorder="1" applyAlignment="1" applyProtection="1">
      <alignment horizontal="center" vertical="center" wrapText="1"/>
      <protection locked="0"/>
    </xf>
    <xf numFmtId="0" fontId="7" fillId="0" borderId="28" xfId="0" quotePrefix="1" applyNumberFormat="1" applyFont="1" applyFill="1" applyBorder="1" applyAlignment="1" applyProtection="1">
      <alignment horizontal="center" vertical="center" wrapText="1"/>
      <protection locked="0"/>
    </xf>
    <xf numFmtId="0" fontId="7" fillId="0" borderId="29" xfId="0" quotePrefix="1" applyNumberFormat="1" applyFont="1" applyFill="1" applyBorder="1" applyAlignment="1" applyProtection="1">
      <alignment horizontal="center" vertical="center" wrapText="1"/>
      <protection locked="0"/>
    </xf>
    <xf numFmtId="0" fontId="7" fillId="0" borderId="15" xfId="0" applyNumberFormat="1" applyFont="1" applyFill="1" applyBorder="1" applyAlignment="1" applyProtection="1">
      <alignment horizontal="center" vertical="center"/>
      <protection locked="0"/>
    </xf>
    <xf numFmtId="0" fontId="7" fillId="0" borderId="17" xfId="0" applyNumberFormat="1" applyFont="1" applyFill="1" applyBorder="1" applyAlignment="1" applyProtection="1">
      <alignment horizontal="center" vertical="center"/>
      <protection locked="0"/>
    </xf>
    <xf numFmtId="49" fontId="7" fillId="0" borderId="8" xfId="0" quotePrefix="1" applyNumberFormat="1" applyFont="1" applyFill="1" applyBorder="1" applyAlignment="1" applyProtection="1">
      <alignment horizontal="center" vertical="center" wrapText="1"/>
      <protection locked="0"/>
    </xf>
    <xf numFmtId="0" fontId="7" fillId="0" borderId="36" xfId="0" applyNumberFormat="1" applyFont="1" applyFill="1" applyBorder="1" applyAlignment="1" applyProtection="1">
      <alignment horizontal="center" vertical="center" wrapText="1"/>
      <protection hidden="1"/>
    </xf>
    <xf numFmtId="0" fontId="7" fillId="0" borderId="37" xfId="0" applyNumberFormat="1" applyFont="1" applyFill="1" applyBorder="1" applyAlignment="1" applyProtection="1">
      <alignment horizontal="center" vertical="center" wrapText="1"/>
      <protection hidden="1"/>
    </xf>
    <xf numFmtId="0" fontId="7" fillId="0" borderId="38" xfId="0" applyNumberFormat="1" applyFont="1" applyFill="1" applyBorder="1" applyAlignment="1" applyProtection="1">
      <alignment horizontal="center" vertical="center" wrapText="1"/>
      <protection hidden="1"/>
    </xf>
    <xf numFmtId="0" fontId="7" fillId="0" borderId="16" xfId="0" applyNumberFormat="1" applyFont="1" applyFill="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protection locked="0"/>
    </xf>
    <xf numFmtId="0" fontId="7" fillId="0" borderId="19" xfId="0" applyNumberFormat="1" applyFont="1" applyFill="1" applyBorder="1" applyAlignment="1" applyProtection="1">
      <alignment horizontal="center" vertical="center"/>
      <protection locked="0"/>
    </xf>
    <xf numFmtId="0" fontId="7" fillId="0" borderId="20" xfId="0" applyNumberFormat="1" applyFont="1" applyFill="1" applyBorder="1" applyAlignment="1" applyProtection="1">
      <alignment horizontal="center" vertical="center"/>
      <protection locked="0"/>
    </xf>
    <xf numFmtId="0" fontId="7" fillId="0" borderId="11"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58" xfId="0" applyNumberFormat="1" applyFont="1" applyFill="1" applyBorder="1" applyAlignment="1" applyProtection="1">
      <alignment horizontal="center" vertical="center" wrapText="1"/>
      <protection locked="0"/>
    </xf>
    <xf numFmtId="0" fontId="7" fillId="0" borderId="64" xfId="0" applyNumberFormat="1" applyFont="1" applyFill="1" applyBorder="1" applyAlignment="1" applyProtection="1">
      <alignment horizontal="center" vertical="center" wrapText="1"/>
      <protection hidden="1"/>
    </xf>
    <xf numFmtId="0" fontId="7" fillId="0" borderId="65" xfId="0" applyNumberFormat="1" applyFont="1" applyFill="1" applyBorder="1" applyAlignment="1" applyProtection="1">
      <alignment horizontal="center" vertical="center" wrapText="1"/>
      <protection hidden="1"/>
    </xf>
    <xf numFmtId="0" fontId="7" fillId="0" borderId="66" xfId="0" applyNumberFormat="1" applyFont="1" applyFill="1" applyBorder="1" applyAlignment="1" applyProtection="1">
      <alignment horizontal="center" vertical="center" wrapText="1"/>
      <protection hidden="1"/>
    </xf>
    <xf numFmtId="0" fontId="31" fillId="0" borderId="0" xfId="0" applyNumberFormat="1" applyFont="1" applyFill="1" applyBorder="1" applyAlignment="1" applyProtection="1">
      <alignment horizontal="center" vertical="center" wrapText="1"/>
      <protection hidden="1"/>
    </xf>
    <xf numFmtId="0" fontId="31" fillId="0" borderId="40" xfId="0" applyNumberFormat="1" applyFont="1" applyFill="1" applyBorder="1" applyAlignment="1" applyProtection="1">
      <alignment horizontal="center" vertical="center" wrapText="1"/>
      <protection hidden="1"/>
    </xf>
    <xf numFmtId="49" fontId="7" fillId="0" borderId="9"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0" fontId="30" fillId="0" borderId="8" xfId="2" applyNumberFormat="1" applyFill="1" applyBorder="1" applyAlignment="1" applyProtection="1">
      <alignment horizontal="center" vertical="center" wrapText="1"/>
      <protection locked="0"/>
    </xf>
    <xf numFmtId="49" fontId="7" fillId="0" borderId="12" xfId="0" applyNumberFormat="1" applyFont="1" applyFill="1" applyBorder="1" applyAlignment="1" applyProtection="1">
      <alignment horizontal="center" vertical="center" wrapText="1"/>
      <protection locked="0"/>
    </xf>
    <xf numFmtId="49" fontId="7" fillId="0" borderId="13" xfId="0" applyNumberFormat="1"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left" wrapText="1"/>
      <protection hidden="1"/>
    </xf>
    <xf numFmtId="0" fontId="6" fillId="0" borderId="0" xfId="0" quotePrefix="1" applyNumberFormat="1" applyFont="1" applyFill="1" applyBorder="1" applyAlignment="1" applyProtection="1">
      <alignment horizontal="left" wrapText="1"/>
      <protection hidden="1"/>
    </xf>
    <xf numFmtId="0" fontId="27" fillId="0" borderId="0" xfId="0" applyNumberFormat="1" applyFont="1" applyFill="1" applyBorder="1" applyAlignment="1" applyProtection="1">
      <alignment horizontal="center" wrapText="1"/>
      <protection hidden="1"/>
    </xf>
    <xf numFmtId="0" fontId="6" fillId="0" borderId="6" xfId="0" applyNumberFormat="1" applyFont="1" applyFill="1" applyBorder="1" applyAlignment="1" applyProtection="1">
      <alignment horizontal="center" vertical="center" wrapText="1"/>
      <protection hidden="1"/>
    </xf>
    <xf numFmtId="0" fontId="7" fillId="0" borderId="39" xfId="0" quotePrefix="1" applyNumberFormat="1" applyFont="1" applyFill="1" applyBorder="1" applyAlignment="1" applyProtection="1">
      <alignment horizontal="center" vertical="center" wrapText="1"/>
      <protection locked="0"/>
    </xf>
    <xf numFmtId="0" fontId="7" fillId="0" borderId="40" xfId="0" applyNumberFormat="1" applyFont="1" applyFill="1" applyBorder="1" applyAlignment="1" applyProtection="1">
      <alignment horizontal="center" vertical="center" wrapText="1"/>
      <protection locked="0"/>
    </xf>
    <xf numFmtId="0" fontId="7" fillId="0" borderId="41" xfId="0" applyNumberFormat="1" applyFont="1" applyFill="1" applyBorder="1" applyAlignment="1" applyProtection="1">
      <alignment horizontal="center" vertical="center" wrapText="1"/>
      <protection locked="0"/>
    </xf>
    <xf numFmtId="0" fontId="7" fillId="0" borderId="11" xfId="0" quotePrefix="1"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left" vertical="center"/>
      <protection hidden="1"/>
    </xf>
    <xf numFmtId="0" fontId="7" fillId="0" borderId="36" xfId="0" quotePrefix="1" applyNumberFormat="1" applyFont="1" applyFill="1" applyBorder="1" applyAlignment="1" applyProtection="1">
      <alignment horizontal="center" vertical="center" wrapText="1"/>
      <protection locked="0"/>
    </xf>
    <xf numFmtId="0" fontId="23" fillId="4" borderId="50" xfId="0" applyNumberFormat="1" applyFont="1" applyFill="1" applyBorder="1" applyAlignment="1" applyProtection="1">
      <alignment horizontal="left" vertical="center" wrapText="1"/>
      <protection hidden="1"/>
    </xf>
    <xf numFmtId="0" fontId="6" fillId="0" borderId="0" xfId="0" applyNumberFormat="1" applyFont="1" applyFill="1" applyBorder="1" applyAlignment="1" applyProtection="1">
      <alignment horizontal="center"/>
      <protection hidden="1"/>
    </xf>
    <xf numFmtId="0" fontId="7" fillId="0" borderId="28" xfId="0" applyNumberFormat="1" applyFont="1" applyFill="1" applyBorder="1" applyAlignment="1" applyProtection="1">
      <alignment horizontal="center" vertical="center"/>
      <protection locked="0"/>
    </xf>
    <xf numFmtId="0" fontId="7" fillId="0" borderId="21" xfId="0" applyNumberFormat="1" applyFont="1" applyFill="1" applyBorder="1" applyAlignment="1" applyProtection="1">
      <alignment horizontal="center" vertical="center"/>
      <protection locked="0"/>
    </xf>
    <xf numFmtId="0" fontId="7" fillId="0" borderId="23" xfId="0" applyNumberFormat="1" applyFont="1" applyFill="1" applyBorder="1" applyAlignment="1" applyProtection="1">
      <alignment horizontal="center" vertical="center"/>
      <protection locked="0"/>
    </xf>
    <xf numFmtId="0" fontId="7" fillId="0" borderId="39" xfId="0" applyNumberFormat="1" applyFont="1" applyFill="1" applyBorder="1" applyAlignment="1" applyProtection="1">
      <alignment horizontal="center" vertical="center"/>
      <protection locked="0"/>
    </xf>
    <xf numFmtId="0" fontId="7" fillId="0" borderId="40" xfId="0" applyNumberFormat="1" applyFont="1" applyFill="1" applyBorder="1" applyAlignment="1" applyProtection="1">
      <alignment horizontal="center" vertical="center"/>
      <protection locked="0"/>
    </xf>
    <xf numFmtId="0" fontId="7" fillId="0" borderId="41" xfId="0" applyNumberFormat="1" applyFont="1" applyFill="1" applyBorder="1" applyAlignment="1" applyProtection="1">
      <alignment horizontal="center" vertical="center"/>
      <protection locked="0"/>
    </xf>
    <xf numFmtId="0" fontId="7" fillId="0" borderId="39" xfId="0" applyNumberFormat="1" applyFont="1" applyFill="1" applyBorder="1" applyAlignment="1" applyProtection="1">
      <alignment horizontal="center" vertical="center" wrapText="1"/>
      <protection locked="0"/>
    </xf>
    <xf numFmtId="0" fontId="6" fillId="0" borderId="0" xfId="0" quotePrefix="1" applyNumberFormat="1" applyFont="1" applyFill="1" applyBorder="1" applyAlignment="1" applyProtection="1">
      <alignment horizontal="center" vertical="center"/>
      <protection hidden="1"/>
    </xf>
    <xf numFmtId="0" fontId="7" fillId="0" borderId="0" xfId="0" applyNumberFormat="1" applyFont="1" applyFill="1" applyBorder="1" applyAlignment="1" applyProtection="1">
      <alignment horizontal="left" wrapText="1"/>
      <protection hidden="1"/>
    </xf>
    <xf numFmtId="0" fontId="7" fillId="0" borderId="30" xfId="0" quotePrefix="1" applyNumberFormat="1" applyFont="1" applyFill="1" applyBorder="1" applyAlignment="1" applyProtection="1">
      <alignment horizontal="center" vertical="center" wrapText="1"/>
      <protection locked="0"/>
    </xf>
    <xf numFmtId="0" fontId="7" fillId="0" borderId="31" xfId="0" quotePrefix="1" applyNumberFormat="1" applyFont="1" applyFill="1" applyBorder="1" applyAlignment="1" applyProtection="1">
      <alignment horizontal="center" vertical="center" wrapText="1"/>
      <protection locked="0"/>
    </xf>
    <xf numFmtId="0" fontId="7" fillId="0" borderId="32" xfId="0" quotePrefix="1" applyNumberFormat="1" applyFont="1" applyFill="1" applyBorder="1" applyAlignment="1" applyProtection="1">
      <alignment horizontal="center" vertical="center" wrapText="1"/>
      <protection locked="0"/>
    </xf>
    <xf numFmtId="0" fontId="7" fillId="0" borderId="21" xfId="0" applyNumberFormat="1" applyFont="1" applyFill="1" applyBorder="1" applyAlignment="1" applyProtection="1">
      <alignment horizontal="center" vertical="center" wrapText="1"/>
      <protection hidden="1"/>
    </xf>
    <xf numFmtId="0" fontId="7" fillId="0" borderId="22" xfId="0" applyNumberFormat="1" applyFont="1" applyFill="1" applyBorder="1" applyAlignment="1" applyProtection="1">
      <alignment horizontal="center" vertical="center" wrapText="1"/>
      <protection hidden="1"/>
    </xf>
    <xf numFmtId="0" fontId="7" fillId="0" borderId="23" xfId="0" applyNumberFormat="1" applyFont="1" applyFill="1" applyBorder="1" applyAlignment="1" applyProtection="1">
      <alignment horizontal="center" vertical="center" wrapText="1"/>
      <protection hidden="1"/>
    </xf>
    <xf numFmtId="0" fontId="7" fillId="0" borderId="33" xfId="0" quotePrefix="1" applyNumberFormat="1" applyFont="1" applyFill="1" applyBorder="1" applyAlignment="1" applyProtection="1">
      <alignment horizontal="center" vertical="center" wrapText="1"/>
      <protection locked="0"/>
    </xf>
    <xf numFmtId="0" fontId="7" fillId="0" borderId="34" xfId="0" quotePrefix="1" applyNumberFormat="1" applyFont="1" applyFill="1" applyBorder="1" applyAlignment="1" applyProtection="1">
      <alignment horizontal="center" vertical="center" wrapText="1"/>
      <protection locked="0"/>
    </xf>
    <xf numFmtId="0" fontId="7" fillId="0" borderId="35" xfId="0" quotePrefix="1"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left" vertical="center" wrapText="1"/>
      <protection hidden="1"/>
    </xf>
    <xf numFmtId="0" fontId="6" fillId="0" borderId="58" xfId="0" applyNumberFormat="1" applyFont="1" applyFill="1" applyBorder="1" applyAlignment="1" applyProtection="1">
      <alignment horizontal="left" vertical="center" wrapText="1"/>
      <protection hidden="1"/>
    </xf>
    <xf numFmtId="0" fontId="23" fillId="4" borderId="7" xfId="0" applyNumberFormat="1" applyFont="1" applyFill="1" applyBorder="1" applyAlignment="1" applyProtection="1">
      <alignment horizontal="center" vertical="center" wrapText="1"/>
      <protection hidden="1"/>
    </xf>
    <xf numFmtId="0" fontId="7" fillId="0" borderId="0" xfId="0" applyNumberFormat="1" applyFont="1" applyFill="1" applyBorder="1" applyAlignment="1" applyProtection="1">
      <alignment horizontal="center" vertical="center" wrapText="1"/>
      <protection hidden="1"/>
    </xf>
    <xf numFmtId="0" fontId="7" fillId="0" borderId="24" xfId="0" applyNumberFormat="1" applyFont="1" applyFill="1" applyBorder="1" applyAlignment="1" applyProtection="1">
      <alignment horizontal="center" vertical="center" wrapText="1"/>
      <protection locked="0"/>
    </xf>
    <xf numFmtId="0" fontId="7" fillId="0" borderId="25" xfId="0" applyNumberFormat="1" applyFont="1" applyFill="1" applyBorder="1" applyAlignment="1" applyProtection="1">
      <alignment horizontal="center" vertical="center" wrapText="1"/>
      <protection locked="0"/>
    </xf>
    <xf numFmtId="0" fontId="7" fillId="0" borderId="26"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protection locked="0"/>
    </xf>
    <xf numFmtId="0" fontId="7" fillId="0" borderId="13" xfId="0" applyNumberFormat="1" applyFont="1" applyFill="1" applyBorder="1" applyAlignment="1" applyProtection="1">
      <alignment horizontal="center" vertical="center"/>
      <protection locked="0"/>
    </xf>
    <xf numFmtId="0" fontId="7" fillId="0" borderId="14" xfId="0" applyNumberFormat="1" applyFont="1" applyFill="1" applyBorder="1" applyAlignment="1" applyProtection="1">
      <alignment horizontal="center" vertical="center"/>
      <protection locked="0"/>
    </xf>
    <xf numFmtId="0" fontId="23" fillId="4" borderId="0" xfId="0" applyNumberFormat="1" applyFont="1" applyFill="1" applyBorder="1" applyAlignment="1" applyProtection="1">
      <alignment horizontal="left" vertical="center" wrapText="1"/>
      <protection hidden="1"/>
    </xf>
    <xf numFmtId="0" fontId="7" fillId="0" borderId="54"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left" vertical="center" wrapText="1"/>
      <protection hidden="1"/>
    </xf>
    <xf numFmtId="0" fontId="7" fillId="0" borderId="37" xfId="0" applyNumberFormat="1" applyFont="1" applyFill="1" applyBorder="1" applyAlignment="1" applyProtection="1">
      <alignment horizontal="left" vertical="center" wrapText="1"/>
      <protection hidden="1"/>
    </xf>
    <xf numFmtId="0" fontId="22" fillId="0" borderId="0" xfId="0" applyNumberFormat="1" applyFont="1" applyFill="1" applyBorder="1" applyAlignment="1" applyProtection="1">
      <alignment horizontal="center" vertical="center" wrapText="1"/>
      <protection hidden="1"/>
    </xf>
    <xf numFmtId="0" fontId="7" fillId="0" borderId="0" xfId="0" applyNumberFormat="1" applyFont="1" applyFill="1" applyBorder="1" applyAlignment="1" applyProtection="1">
      <alignment horizontal="center"/>
      <protection hidden="1"/>
    </xf>
    <xf numFmtId="0" fontId="7" fillId="0" borderId="81" xfId="0" applyNumberFormat="1" applyFont="1" applyFill="1" applyBorder="1" applyAlignment="1" applyProtection="1">
      <alignment horizontal="center" vertical="center" wrapText="1"/>
      <protection locked="0"/>
    </xf>
    <xf numFmtId="0" fontId="7" fillId="0" borderId="82" xfId="0" applyNumberFormat="1" applyFont="1" applyFill="1" applyBorder="1" applyAlignment="1" applyProtection="1">
      <alignment horizontal="center" vertical="center" wrapText="1"/>
      <protection locked="0"/>
    </xf>
    <xf numFmtId="0" fontId="7" fillId="0" borderId="61" xfId="0" applyNumberFormat="1" applyFont="1" applyFill="1" applyBorder="1" applyAlignment="1" applyProtection="1">
      <alignment horizontal="center" vertical="center" wrapText="1"/>
      <protection locked="0"/>
    </xf>
    <xf numFmtId="0" fontId="6" fillId="0" borderId="40" xfId="0" applyNumberFormat="1" applyFont="1" applyFill="1" applyBorder="1" applyAlignment="1" applyProtection="1">
      <alignment horizontal="center" wrapText="1"/>
      <protection hidden="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xf>
  </cellXfs>
  <cellStyles count="3">
    <cellStyle name="Hyperlink" xfId="2" builtinId="8"/>
    <cellStyle name="Normal" xfId="0" builtinId="0"/>
    <cellStyle name="Normal 58" xfId="1"/>
  </cellStyles>
  <dxfs count="58">
    <dxf>
      <fill>
        <patternFill patternType="gray0625">
          <fgColor rgb="FF141ED2"/>
          <bgColor theme="0"/>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bgColor indexed="65"/>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bgColor theme="0"/>
        </patternFill>
      </fill>
    </dxf>
  </dxfs>
  <tableStyles count="0" defaultTableStyle="TableStyleMedium9" defaultPivotStyle="PivotStyleLight16"/>
  <colors>
    <mruColors>
      <color rgb="FFEB2D4B"/>
      <color rgb="FF141ED2"/>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81</xdr:row>
          <xdr:rowOff>0</xdr:rowOff>
        </xdr:from>
        <xdr:to>
          <xdr:col>1</xdr:col>
          <xdr:colOff>76200</xdr:colOff>
          <xdr:row>81</xdr:row>
          <xdr:rowOff>219075</xdr:rowOff>
        </xdr:to>
        <xdr:sp macro="" textlink="">
          <xdr:nvSpPr>
            <xdr:cNvPr id="3297" name="Check Box 225" hidden="1">
              <a:extLst>
                <a:ext uri="{63B3BB69-23CF-44E3-9099-C40C66FF867C}">
                  <a14:compatExt spid="_x0000_s3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81</xdr:row>
          <xdr:rowOff>0</xdr:rowOff>
        </xdr:from>
        <xdr:to>
          <xdr:col>12</xdr:col>
          <xdr:colOff>0</xdr:colOff>
          <xdr:row>81</xdr:row>
          <xdr:rowOff>219075</xdr:rowOff>
        </xdr:to>
        <xdr:sp macro="" textlink="">
          <xdr:nvSpPr>
            <xdr:cNvPr id="3298" name="Check Box 226" hidden="1">
              <a:extLst>
                <a:ext uri="{63B3BB69-23CF-44E3-9099-C40C66FF867C}">
                  <a14:compatExt spid="_x0000_s3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81</xdr:row>
          <xdr:rowOff>0</xdr:rowOff>
        </xdr:from>
        <xdr:to>
          <xdr:col>21</xdr:col>
          <xdr:colOff>276225</xdr:colOff>
          <xdr:row>81</xdr:row>
          <xdr:rowOff>228600</xdr:rowOff>
        </xdr:to>
        <xdr:sp macro="" textlink="">
          <xdr:nvSpPr>
            <xdr:cNvPr id="3299" name="Check Box 227" hidden="1">
              <a:extLst>
                <a:ext uri="{63B3BB69-23CF-44E3-9099-C40C66FF867C}">
                  <a14:compatExt spid="_x0000_s3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81</xdr:row>
          <xdr:rowOff>0</xdr:rowOff>
        </xdr:from>
        <xdr:to>
          <xdr:col>29</xdr:col>
          <xdr:colOff>142875</xdr:colOff>
          <xdr:row>81</xdr:row>
          <xdr:rowOff>228600</xdr:rowOff>
        </xdr:to>
        <xdr:sp macro="" textlink="">
          <xdr:nvSpPr>
            <xdr:cNvPr id="3300" name="Check Box 228" hidden="1">
              <a:extLst>
                <a:ext uri="{63B3BB69-23CF-44E3-9099-C40C66FF867C}">
                  <a14:compatExt spid="_x0000_s3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81</xdr:row>
          <xdr:rowOff>0</xdr:rowOff>
        </xdr:from>
        <xdr:to>
          <xdr:col>36</xdr:col>
          <xdr:colOff>0</xdr:colOff>
          <xdr:row>81</xdr:row>
          <xdr:rowOff>228600</xdr:rowOff>
        </xdr:to>
        <xdr:sp macro="" textlink="">
          <xdr:nvSpPr>
            <xdr:cNvPr id="3301" name="Check Box 229" hidden="1">
              <a:extLst>
                <a:ext uri="{63B3BB69-23CF-44E3-9099-C40C66FF867C}">
                  <a14:compatExt spid="_x0000_s3301"/>
                </a:ext>
              </a:extLst>
            </xdr:cNvPr>
            <xdr:cNvSpPr/>
          </xdr:nvSpPr>
          <xdr:spPr>
            <a:xfrm>
              <a:off x="0" y="0"/>
              <a:ext cx="0" cy="0"/>
            </a:xfrm>
            <a:prstGeom prst="rect">
              <a:avLst/>
            </a:prstGeom>
          </xdr:spPr>
        </xdr:sp>
        <xdr:clientData/>
      </xdr:twoCellAnchor>
    </mc:Choice>
    <mc:Fallback/>
  </mc:AlternateContent>
  <xdr:twoCellAnchor editAs="oneCell">
    <xdr:from>
      <xdr:col>1</xdr:col>
      <xdr:colOff>9525</xdr:colOff>
      <xdr:row>0</xdr:row>
      <xdr:rowOff>66675</xdr:rowOff>
    </xdr:from>
    <xdr:to>
      <xdr:col>9</xdr:col>
      <xdr:colOff>28576</xdr:colOff>
      <xdr:row>3</xdr:row>
      <xdr:rowOff>99230</xdr:rowOff>
    </xdr:to>
    <xdr:pic>
      <xdr:nvPicPr>
        <xdr:cNvPr id="8" name="Picture 2">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66675"/>
          <a:ext cx="1476376" cy="756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S65557"/>
  <sheetViews>
    <sheetView showGridLines="0" tabSelected="1" zoomScaleNormal="100" zoomScaleSheetLayoutView="85" workbookViewId="0">
      <selection activeCell="B28" sqref="B28:J28"/>
    </sheetView>
  </sheetViews>
  <sheetFormatPr defaultColWidth="0" defaultRowHeight="12" zeroHeight="1" x14ac:dyDescent="0.2"/>
  <cols>
    <col min="1" max="1" width="5" style="63" customWidth="1"/>
    <col min="2" max="2" width="4.83203125" style="13" customWidth="1"/>
    <col min="3" max="5" width="2.83203125" style="13" customWidth="1"/>
    <col min="6" max="6" width="3.33203125" style="13" customWidth="1"/>
    <col min="7" max="7" width="2.83203125" style="13" customWidth="1"/>
    <col min="8" max="8" width="3.1640625" style="13" customWidth="1"/>
    <col min="9" max="9" width="2.83203125" style="13" customWidth="1"/>
    <col min="10" max="10" width="4.6640625" style="13" customWidth="1"/>
    <col min="11" max="11" width="3" style="13" customWidth="1"/>
    <col min="12" max="14" width="2.83203125" style="13" customWidth="1"/>
    <col min="15" max="15" width="7.33203125" style="13" customWidth="1"/>
    <col min="16" max="16" width="2.83203125" style="13" customWidth="1"/>
    <col min="17" max="17" width="4.5" style="13" customWidth="1"/>
    <col min="18" max="18" width="3.1640625" style="13" customWidth="1"/>
    <col min="19" max="19" width="4.6640625" style="13" customWidth="1"/>
    <col min="20" max="20" width="3.6640625" style="13" customWidth="1"/>
    <col min="21" max="21" width="4.5" style="13" customWidth="1"/>
    <col min="22" max="22" width="5.5" style="13" customWidth="1"/>
    <col min="23" max="23" width="3.1640625" style="13" customWidth="1"/>
    <col min="24" max="24" width="2.83203125" style="13" customWidth="1"/>
    <col min="25" max="25" width="3.6640625" style="13" customWidth="1"/>
    <col min="26" max="26" width="2.83203125" style="13" customWidth="1"/>
    <col min="27" max="27" width="2.5" style="13" customWidth="1"/>
    <col min="28" max="31" width="2.83203125" style="13" customWidth="1"/>
    <col min="32" max="32" width="3.6640625" style="13" customWidth="1"/>
    <col min="33" max="34" width="4.6640625" style="13" customWidth="1"/>
    <col min="35" max="35" width="2.83203125" style="13" customWidth="1"/>
    <col min="36" max="36" width="2.33203125" style="13" customWidth="1"/>
    <col min="37" max="37" width="7.6640625" style="13" customWidth="1"/>
    <col min="38" max="38" width="2.33203125" style="13" customWidth="1"/>
    <col min="39" max="39" width="4.33203125" style="13" customWidth="1"/>
    <col min="40" max="40" width="4.5" style="13" customWidth="1"/>
    <col min="41" max="42" width="2.83203125" style="13" customWidth="1"/>
    <col min="43" max="43" width="6.33203125" style="13" customWidth="1"/>
    <col min="44" max="44" width="3.6640625" style="13" customWidth="1"/>
    <col min="45" max="53" width="2.83203125" style="13" hidden="1" customWidth="1"/>
    <col min="54" max="54" width="0.1640625" style="13" customWidth="1"/>
    <col min="55" max="68" width="2.83203125" style="13" hidden="1" customWidth="1"/>
    <col min="69" max="69" width="1.6640625" style="13" hidden="1" customWidth="1"/>
    <col min="70" max="127" width="2.83203125" style="13" hidden="1" customWidth="1"/>
    <col min="128" max="128" width="1.1640625" style="13" hidden="1" customWidth="1"/>
    <col min="129" max="145" width="2.83203125" style="13" hidden="1" customWidth="1"/>
    <col min="146" max="146" width="1.33203125" style="13" hidden="1" customWidth="1"/>
    <col min="147" max="148" width="2.83203125" style="13" hidden="1" customWidth="1"/>
    <col min="149" max="149" width="1.33203125" style="13" hidden="1" customWidth="1"/>
    <col min="150" max="226" width="2.83203125" style="13" hidden="1" customWidth="1"/>
    <col min="227" max="227" width="2.1640625" style="13" hidden="1" customWidth="1"/>
    <col min="228" max="16384" width="2.83203125" style="13" hidden="1"/>
  </cols>
  <sheetData>
    <row r="1" spans="1:44" s="16" customFormat="1" ht="15.75" customHeight="1" thickTop="1" thickBot="1" x14ac:dyDescent="0.25">
      <c r="A1" s="75"/>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102" t="str">
        <f>IF(AG1="Tiếng việt","Language:","Ngôn Ngữ:")</f>
        <v>Language:</v>
      </c>
      <c r="AE1" s="103"/>
      <c r="AF1" s="103"/>
      <c r="AG1" s="239" t="s">
        <v>0</v>
      </c>
      <c r="AH1" s="239"/>
      <c r="AI1" s="239"/>
      <c r="AJ1" s="111"/>
      <c r="AK1" s="140"/>
      <c r="AL1" s="141"/>
      <c r="AM1" s="141"/>
      <c r="AN1" s="141"/>
      <c r="AO1" s="141"/>
      <c r="AP1" s="141"/>
      <c r="AQ1" s="141"/>
      <c r="AR1" s="112"/>
    </row>
    <row r="2" spans="1:44" s="16" customFormat="1" ht="8.25" customHeight="1" x14ac:dyDescent="0.35">
      <c r="A2" s="49"/>
      <c r="B2" s="17"/>
      <c r="C2" s="17"/>
      <c r="E2" s="17"/>
      <c r="F2" s="17"/>
      <c r="G2" s="17" t="s">
        <v>1</v>
      </c>
      <c r="H2" s="17"/>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113"/>
      <c r="AK2" s="142"/>
      <c r="AL2" s="143"/>
      <c r="AM2" s="143"/>
      <c r="AN2" s="143"/>
      <c r="AO2" s="143"/>
      <c r="AP2" s="143"/>
      <c r="AQ2" s="144"/>
      <c r="AR2" s="114"/>
    </row>
    <row r="3" spans="1:44" s="16" customFormat="1" ht="33" customHeight="1" x14ac:dyDescent="0.2">
      <c r="A3" s="50"/>
      <c r="B3" s="18"/>
      <c r="C3" s="18"/>
      <c r="D3" s="18"/>
      <c r="E3" s="18"/>
      <c r="F3" s="18"/>
      <c r="G3" s="18"/>
      <c r="H3" s="18"/>
      <c r="I3" s="240" t="str">
        <f>IF(AG1="Tiếng việt",Translate!A3,Translate!B3)</f>
        <v>THÔNG TIN ỨNG VIÊN</v>
      </c>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115"/>
      <c r="AK3" s="145"/>
      <c r="AL3" s="132"/>
      <c r="AM3" s="132"/>
      <c r="AN3" s="132"/>
      <c r="AO3" s="132"/>
      <c r="AP3" s="132"/>
      <c r="AQ3" s="146"/>
      <c r="AR3" s="114"/>
    </row>
    <row r="4" spans="1:44" s="16" customFormat="1" ht="18" customHeight="1" x14ac:dyDescent="0.35">
      <c r="A4" s="49"/>
      <c r="B4" s="17"/>
      <c r="C4" s="17"/>
      <c r="D4" s="17"/>
      <c r="E4" s="17"/>
      <c r="F4" s="17"/>
      <c r="G4" s="17"/>
      <c r="H4" s="17"/>
      <c r="I4" s="17"/>
      <c r="J4" s="19"/>
      <c r="K4" s="19"/>
      <c r="L4" s="19"/>
      <c r="M4" s="19"/>
      <c r="N4" s="19"/>
      <c r="O4" s="19"/>
      <c r="P4" s="19"/>
      <c r="Q4" s="19"/>
      <c r="R4" s="19"/>
      <c r="S4" s="19"/>
      <c r="T4" s="19"/>
      <c r="U4" s="19"/>
      <c r="V4" s="19"/>
      <c r="W4" s="19"/>
      <c r="X4" s="19"/>
      <c r="Y4" s="20"/>
      <c r="AA4" s="21"/>
      <c r="AC4" s="20"/>
      <c r="AD4" s="20"/>
      <c r="AE4" s="20"/>
      <c r="AF4" s="20"/>
      <c r="AG4" s="20"/>
      <c r="AH4" s="20"/>
      <c r="AI4" s="20"/>
      <c r="AJ4" s="19"/>
      <c r="AK4" s="145"/>
      <c r="AL4" s="132"/>
      <c r="AM4" s="132"/>
      <c r="AN4" s="132"/>
      <c r="AO4" s="132"/>
      <c r="AP4" s="132"/>
      <c r="AQ4" s="146"/>
      <c r="AR4" s="114"/>
    </row>
    <row r="5" spans="1:44" s="16" customFormat="1" ht="8.25" customHeight="1" x14ac:dyDescent="0.35">
      <c r="A5" s="49"/>
      <c r="B5" s="17"/>
      <c r="C5" s="17"/>
      <c r="D5" s="17"/>
      <c r="E5" s="17"/>
      <c r="F5" s="17"/>
      <c r="G5" s="17"/>
      <c r="H5" s="17"/>
      <c r="I5" s="17"/>
      <c r="K5" s="19"/>
      <c r="L5" s="19"/>
      <c r="M5" s="19"/>
      <c r="N5" s="19"/>
      <c r="O5" s="19"/>
      <c r="P5" s="19"/>
      <c r="Q5" s="19"/>
      <c r="R5" s="19"/>
      <c r="S5" s="19"/>
      <c r="T5" s="19"/>
      <c r="U5" s="19"/>
      <c r="V5" s="19"/>
      <c r="W5" s="19"/>
      <c r="X5" s="19"/>
      <c r="Y5" s="19"/>
      <c r="Z5" s="22"/>
      <c r="AA5" s="22"/>
      <c r="AB5" s="22"/>
      <c r="AC5" s="22"/>
      <c r="AD5" s="22"/>
      <c r="AE5" s="22"/>
      <c r="AF5" s="22"/>
      <c r="AG5" s="22"/>
      <c r="AH5" s="22"/>
      <c r="AI5" s="22"/>
      <c r="AJ5" s="19"/>
      <c r="AK5" s="145"/>
      <c r="AL5" s="132"/>
      <c r="AM5" s="132"/>
      <c r="AN5" s="132"/>
      <c r="AO5" s="132"/>
      <c r="AP5" s="132"/>
      <c r="AQ5" s="146"/>
      <c r="AR5" s="114"/>
    </row>
    <row r="6" spans="1:44" s="16" customFormat="1" ht="12.75" customHeight="1" x14ac:dyDescent="0.2">
      <c r="A6" s="48"/>
      <c r="B6" s="250" t="str">
        <f>IF($AG$1="tiếng việt",Translate!A5,Translate!B5)</f>
        <v>* Nhập đầy đủ các thông tin trong các ô text hiển thị trên File thông tin (nếu có)</v>
      </c>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15"/>
      <c r="AH6" s="15"/>
      <c r="AI6" s="15"/>
      <c r="AJ6" s="15"/>
      <c r="AK6" s="145"/>
      <c r="AL6" s="132"/>
      <c r="AM6" s="172" t="s">
        <v>2</v>
      </c>
      <c r="AN6" s="172"/>
      <c r="AO6" s="172"/>
      <c r="AP6" s="132"/>
      <c r="AQ6" s="146"/>
      <c r="AR6" s="114"/>
    </row>
    <row r="7" spans="1:44" s="16" customFormat="1" ht="12.75" customHeight="1" x14ac:dyDescent="0.2">
      <c r="A7" s="50"/>
      <c r="B7" s="250" t="str">
        <f>IF($AG$1="tiếng việt",Translate!A6,Translate!B6)</f>
        <v>* Đọc kỹ các hướng dẫn kèm theo ở mỗi câu hỏi</v>
      </c>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18"/>
      <c r="AH7" s="23"/>
      <c r="AI7" s="23"/>
      <c r="AJ7" s="23"/>
      <c r="AK7" s="145"/>
      <c r="AL7" s="132"/>
      <c r="AM7" s="132"/>
      <c r="AN7" s="132"/>
      <c r="AO7" s="132"/>
      <c r="AP7" s="132"/>
      <c r="AQ7" s="146"/>
      <c r="AR7" s="114"/>
    </row>
    <row r="8" spans="1:44" s="16" customFormat="1" ht="12.75" customHeight="1" x14ac:dyDescent="0.2">
      <c r="A8" s="50"/>
      <c r="B8" s="173" t="str">
        <f>IF($AG$1="tiếng việt",Translate!A7,Translate!B7)</f>
        <v>* Không chỉnh sửa (thêm hàng, cột) File thông tin này, MB không ghi nhận những thông tin của File đã bị sửa format</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8"/>
      <c r="AH8" s="23"/>
      <c r="AI8" s="23"/>
      <c r="AJ8" s="23"/>
      <c r="AK8" s="145"/>
      <c r="AL8" s="132"/>
      <c r="AM8" s="132"/>
      <c r="AN8" s="132"/>
      <c r="AO8" s="132"/>
      <c r="AP8" s="132"/>
      <c r="AQ8" s="146"/>
      <c r="AR8" s="114"/>
    </row>
    <row r="9" spans="1:44" s="16" customFormat="1" ht="12.75" customHeight="1" x14ac:dyDescent="0.2">
      <c r="A9" s="50"/>
      <c r="B9" s="173" t="str">
        <f>IF($AG$1="tiếng việt",Translate!A8,Translate!B8)</f>
        <v>* Những thông tin không đầy đủ sẽ không được xét duyệt</v>
      </c>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8"/>
      <c r="AH9" s="23"/>
      <c r="AI9" s="23"/>
      <c r="AJ9" s="23"/>
      <c r="AK9" s="145"/>
      <c r="AL9" s="132"/>
      <c r="AM9" s="132"/>
      <c r="AN9" s="132"/>
      <c r="AO9" s="132"/>
      <c r="AP9" s="132"/>
      <c r="AQ9" s="146"/>
      <c r="AR9" s="114"/>
    </row>
    <row r="10" spans="1:44" s="16" customFormat="1" ht="29.25" customHeight="1" x14ac:dyDescent="0.2">
      <c r="A10" s="50"/>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18"/>
      <c r="AH10" s="23"/>
      <c r="AI10" s="23"/>
      <c r="AJ10" s="23"/>
      <c r="AK10" s="145"/>
      <c r="AL10" s="132"/>
      <c r="AM10" s="132"/>
      <c r="AN10" s="132"/>
      <c r="AO10" s="132"/>
      <c r="AP10" s="132"/>
      <c r="AQ10" s="146"/>
      <c r="AR10" s="114"/>
    </row>
    <row r="11" spans="1:44" s="27" customFormat="1" ht="20.25" customHeight="1" x14ac:dyDescent="0.2">
      <c r="A11" s="133">
        <v>3</v>
      </c>
      <c r="B11" s="259" t="str">
        <f>IF($AG$1="tiếng việt",Translate!A10,Translate!B10)</f>
        <v>VỊ TRÍ DỰ TUYỂN</v>
      </c>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169"/>
      <c r="AC11" s="26"/>
      <c r="AD11" s="26"/>
      <c r="AE11" s="26"/>
      <c r="AF11" s="26"/>
      <c r="AG11" s="26"/>
      <c r="AH11" s="26"/>
      <c r="AI11" s="26"/>
      <c r="AJ11" s="26"/>
      <c r="AK11" s="147"/>
      <c r="AL11" s="148"/>
      <c r="AM11" s="148"/>
      <c r="AN11" s="148"/>
      <c r="AO11" s="148"/>
      <c r="AP11" s="148"/>
      <c r="AQ11" s="149"/>
      <c r="AR11" s="66"/>
    </row>
    <row r="12" spans="1:44" s="44" customFormat="1" ht="15.75" customHeight="1" x14ac:dyDescent="0.2">
      <c r="A12" s="52"/>
      <c r="B12" s="264" t="str">
        <f>IF($AG$1="tiếng việt",Translate!A11,Translate!B11)</f>
        <v>Nguyện vọng 1</v>
      </c>
      <c r="C12" s="264"/>
      <c r="D12" s="264"/>
      <c r="E12" s="264"/>
      <c r="F12" s="264"/>
      <c r="G12" s="264"/>
      <c r="H12" s="264"/>
      <c r="I12" s="264"/>
      <c r="J12" s="264"/>
      <c r="K12" s="264"/>
      <c r="L12" s="264"/>
      <c r="M12" s="264"/>
      <c r="N12" s="264"/>
      <c r="O12" s="28"/>
      <c r="P12" s="264" t="str">
        <f>IF($AG$1="tiếng việt",Translate!A12,Translate!B12)</f>
        <v>Nguyện vọng 2</v>
      </c>
      <c r="Q12" s="264"/>
      <c r="R12" s="264"/>
      <c r="S12" s="264"/>
      <c r="T12" s="264"/>
      <c r="U12" s="264"/>
      <c r="V12" s="264"/>
      <c r="W12" s="264"/>
      <c r="X12" s="264"/>
      <c r="Y12" s="264"/>
      <c r="Z12" s="264"/>
      <c r="AA12" s="264"/>
      <c r="AB12" s="264"/>
      <c r="AC12" s="169"/>
      <c r="AD12" s="169"/>
      <c r="AE12" s="169"/>
      <c r="AF12" s="169"/>
      <c r="AG12" s="169"/>
      <c r="AH12" s="169"/>
      <c r="AI12" s="169"/>
      <c r="AJ12" s="169"/>
      <c r="AK12" s="169"/>
      <c r="AL12" s="169"/>
      <c r="AM12" s="169"/>
      <c r="AN12" s="169"/>
      <c r="AO12" s="169"/>
      <c r="AP12" s="169"/>
      <c r="AQ12" s="170"/>
      <c r="AR12" s="66"/>
    </row>
    <row r="13" spans="1:44" s="27" customFormat="1" ht="27" customHeight="1" x14ac:dyDescent="0.2">
      <c r="A13" s="52"/>
      <c r="B13" s="251" t="s">
        <v>1026</v>
      </c>
      <c r="C13" s="252"/>
      <c r="D13" s="252"/>
      <c r="E13" s="252"/>
      <c r="F13" s="252"/>
      <c r="G13" s="252"/>
      <c r="H13" s="252"/>
      <c r="I13" s="252"/>
      <c r="J13" s="252"/>
      <c r="K13" s="252"/>
      <c r="L13" s="252"/>
      <c r="M13" s="252"/>
      <c r="N13" s="253"/>
      <c r="O13" s="169"/>
      <c r="P13" s="254"/>
      <c r="Q13" s="255"/>
      <c r="R13" s="255"/>
      <c r="S13" s="255"/>
      <c r="T13" s="255"/>
      <c r="U13" s="255"/>
      <c r="V13" s="255"/>
      <c r="W13" s="255"/>
      <c r="X13" s="255"/>
      <c r="Y13" s="255"/>
      <c r="Z13" s="255"/>
      <c r="AA13" s="255"/>
      <c r="AB13" s="256"/>
      <c r="AC13" s="257" t="str">
        <f>IF($AG$1="tiếng việt",Translate!A13,Translate!B13)</f>
        <v>Địa điểm làm việc</v>
      </c>
      <c r="AD13" s="258"/>
      <c r="AE13" s="258"/>
      <c r="AF13" s="258"/>
      <c r="AG13" s="258"/>
      <c r="AH13" s="258"/>
      <c r="AI13" s="169"/>
      <c r="AJ13" s="244" t="s">
        <v>301</v>
      </c>
      <c r="AK13" s="245"/>
      <c r="AL13" s="245"/>
      <c r="AM13" s="245"/>
      <c r="AN13" s="245"/>
      <c r="AO13" s="245"/>
      <c r="AP13" s="245"/>
      <c r="AQ13" s="245"/>
      <c r="AR13" s="66"/>
    </row>
    <row r="14" spans="1:44" ht="3.75" customHeight="1" x14ac:dyDescent="0.2">
      <c r="A14" s="5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67"/>
    </row>
    <row r="15" spans="1:44" ht="4.5" customHeight="1" thickBot="1" x14ac:dyDescent="0.25">
      <c r="A15" s="5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1"/>
      <c r="AC15" s="11"/>
      <c r="AD15" s="11"/>
      <c r="AE15" s="11"/>
      <c r="AF15" s="11"/>
      <c r="AG15" s="11"/>
      <c r="AH15" s="11"/>
      <c r="AI15" s="11"/>
      <c r="AJ15" s="11"/>
      <c r="AK15" s="11"/>
      <c r="AL15" s="11"/>
      <c r="AM15" s="11"/>
      <c r="AN15" s="11"/>
      <c r="AO15" s="11"/>
      <c r="AP15" s="11"/>
      <c r="AQ15" s="11"/>
      <c r="AR15" s="68"/>
    </row>
    <row r="16" spans="1:44" s="81" customFormat="1" ht="15" customHeight="1" x14ac:dyDescent="0.2">
      <c r="A16" s="83">
        <v>1</v>
      </c>
      <c r="B16" s="262" t="str">
        <f>IF($AG$1="tiếng việt",Translate!A14,Translate!B14)</f>
        <v>THÔNG TIN CÁ NHÂN</v>
      </c>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84"/>
    </row>
    <row r="17" spans="1:44" s="40" customFormat="1" ht="18.75" customHeight="1" x14ac:dyDescent="0.2">
      <c r="A17" s="54"/>
      <c r="B17" s="130" t="str">
        <f>IF($AG$1="tiếng việt",Translate!A15,Translate!B15)</f>
        <v>Họ và tên</v>
      </c>
      <c r="C17" s="131"/>
      <c r="D17" s="131"/>
      <c r="E17" s="131"/>
      <c r="F17" s="131"/>
      <c r="G17" s="131"/>
      <c r="H17" s="131"/>
      <c r="I17" s="131"/>
      <c r="J17" s="131"/>
      <c r="K17" s="131"/>
      <c r="L17" s="131"/>
      <c r="M17" s="131"/>
      <c r="N17" s="131"/>
      <c r="O17" s="131"/>
      <c r="P17" s="31"/>
      <c r="Q17" s="263" t="str">
        <f>IF($AG$1="tiếng việt",Translate!A18,Translate!B18)</f>
        <v>Ngày sinh</v>
      </c>
      <c r="R17" s="263"/>
      <c r="S17" s="263"/>
      <c r="T17" s="263"/>
      <c r="U17" s="263"/>
      <c r="V17" s="263"/>
      <c r="W17" s="263"/>
      <c r="X17" s="31"/>
      <c r="Y17" s="263" t="str">
        <f>IF($AG$1="tiếng việt",Translate!A19,Translate!B19)</f>
        <v>Giới tính</v>
      </c>
      <c r="Z17" s="263"/>
      <c r="AA17" s="263"/>
      <c r="AB17" s="263"/>
      <c r="AC17" s="263"/>
      <c r="AD17" s="263"/>
      <c r="AE17" s="263"/>
      <c r="AF17" s="31"/>
      <c r="AG17" s="263" t="str">
        <f>IF($AG$1="tiếng việt",Translate!A20,Translate!B20)</f>
        <v>Chiều cao (cm)</v>
      </c>
      <c r="AH17" s="263"/>
      <c r="AI17" s="263"/>
      <c r="AJ17" s="263"/>
      <c r="AK17" s="263"/>
      <c r="AL17" s="157"/>
      <c r="AM17" s="263" t="str">
        <f>IF($AG$1="tiếng việt",Translate!A21,Translate!B21)</f>
        <v>Cân nặng (kg)</v>
      </c>
      <c r="AN17" s="263"/>
      <c r="AO17" s="263"/>
      <c r="AP17" s="263"/>
      <c r="AQ17" s="263"/>
      <c r="AR17" s="69"/>
    </row>
    <row r="18" spans="1:44" s="47" customFormat="1" ht="23.1" customHeight="1" x14ac:dyDescent="0.2">
      <c r="A18" s="62"/>
      <c r="B18" s="269"/>
      <c r="C18" s="270"/>
      <c r="D18" s="270"/>
      <c r="E18" s="270"/>
      <c r="F18" s="270"/>
      <c r="G18" s="270"/>
      <c r="H18" s="270"/>
      <c r="I18" s="270"/>
      <c r="J18" s="270"/>
      <c r="K18" s="270"/>
      <c r="L18" s="270"/>
      <c r="M18" s="270"/>
      <c r="N18" s="270"/>
      <c r="O18" s="271"/>
      <c r="P18" s="33"/>
      <c r="Q18" s="247"/>
      <c r="R18" s="248"/>
      <c r="S18" s="247"/>
      <c r="T18" s="249"/>
      <c r="U18" s="260"/>
      <c r="V18" s="260"/>
      <c r="W18" s="261"/>
      <c r="X18" s="170"/>
      <c r="Y18" s="244"/>
      <c r="Z18" s="245"/>
      <c r="AA18" s="245"/>
      <c r="AB18" s="245"/>
      <c r="AC18" s="245"/>
      <c r="AD18" s="245"/>
      <c r="AE18" s="246"/>
      <c r="AF18" s="33"/>
      <c r="AG18" s="235"/>
      <c r="AH18" s="245"/>
      <c r="AI18" s="245"/>
      <c r="AJ18" s="245"/>
      <c r="AK18" s="246"/>
      <c r="AL18" s="121"/>
      <c r="AM18" s="235"/>
      <c r="AN18" s="245"/>
      <c r="AO18" s="245"/>
      <c r="AP18" s="245"/>
      <c r="AQ18" s="246"/>
      <c r="AR18" s="73"/>
    </row>
    <row r="19" spans="1:44" s="40" customFormat="1" ht="21.75" customHeight="1" x14ac:dyDescent="0.2">
      <c r="A19" s="56"/>
      <c r="B19" s="104" t="str">
        <f>IF($AG$1="tiếng việt",Translate!A22,Translate!B22)</f>
        <v>Địa chỉ thường trú (Tỉnh-Thành phố/quận-huyện/phường - xã/ngõ - phố - thôn - xóm/số phòng - số nhà):</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263" t="str">
        <f>IF($AG$1="tiếng việt",Translate!A24,Translate!B24)</f>
        <v>Số ĐT di động</v>
      </c>
      <c r="AH19" s="263"/>
      <c r="AI19" s="263"/>
      <c r="AJ19" s="263"/>
      <c r="AK19" s="263"/>
      <c r="AL19" s="263"/>
      <c r="AM19" s="263"/>
      <c r="AN19" s="263"/>
      <c r="AO19" s="263"/>
      <c r="AP19" s="263"/>
      <c r="AQ19" s="263"/>
      <c r="AR19" s="69"/>
    </row>
    <row r="20" spans="1:44" s="47" customFormat="1" ht="23.1" customHeight="1" x14ac:dyDescent="0.2">
      <c r="A20" s="62"/>
      <c r="B20" s="241"/>
      <c r="C20" s="242"/>
      <c r="D20" s="242"/>
      <c r="E20" s="242"/>
      <c r="F20" s="242"/>
      <c r="G20" s="242"/>
      <c r="H20" s="243"/>
      <c r="I20" s="30"/>
      <c r="J20" s="244"/>
      <c r="K20" s="245"/>
      <c r="L20" s="245"/>
      <c r="M20" s="245"/>
      <c r="N20" s="245"/>
      <c r="O20" s="245"/>
      <c r="P20" s="246"/>
      <c r="Q20" s="30"/>
      <c r="R20" s="244"/>
      <c r="S20" s="245"/>
      <c r="T20" s="245"/>
      <c r="U20" s="245"/>
      <c r="V20" s="245"/>
      <c r="W20" s="245"/>
      <c r="X20" s="245"/>
      <c r="Y20" s="245"/>
      <c r="Z20" s="245"/>
      <c r="AA20" s="245"/>
      <c r="AB20" s="245"/>
      <c r="AC20" s="245"/>
      <c r="AD20" s="245"/>
      <c r="AE20" s="246"/>
      <c r="AF20" s="33"/>
      <c r="AG20" s="269"/>
      <c r="AH20" s="270"/>
      <c r="AI20" s="270"/>
      <c r="AJ20" s="270"/>
      <c r="AK20" s="270"/>
      <c r="AL20" s="270"/>
      <c r="AM20" s="270"/>
      <c r="AN20" s="270"/>
      <c r="AO20" s="270"/>
      <c r="AP20" s="270"/>
      <c r="AQ20" s="271"/>
      <c r="AR20" s="73"/>
    </row>
    <row r="21" spans="1:44" s="40" customFormat="1" ht="25.5" customHeight="1" x14ac:dyDescent="0.2">
      <c r="A21" s="56"/>
      <c r="B21" s="104" t="str">
        <f>IF($AG$1="tiếng việt",Translate!A25,Translate!B25)</f>
        <v>Nơi ở hiện nay (Tỉnh-Thành phố/quận-huyện/phường - xã/ngõ - phố - thôn - xóm/số phòng - số nhà):</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234" t="str">
        <f>IF($AG$1="tiếng việt",Translate!A26,Translate!B26)</f>
        <v>Tình trạng hôn nhân 
(Độc thân/Đã lập GĐ/Ly hôn)</v>
      </c>
      <c r="AH21" s="234"/>
      <c r="AI21" s="234"/>
      <c r="AJ21" s="234"/>
      <c r="AK21" s="234"/>
      <c r="AL21" s="234"/>
      <c r="AM21" s="234"/>
      <c r="AN21" s="234"/>
      <c r="AO21" s="234"/>
      <c r="AP21" s="234"/>
      <c r="AQ21" s="234"/>
      <c r="AR21" s="69"/>
    </row>
    <row r="22" spans="1:44" ht="23.1" customHeight="1" x14ac:dyDescent="0.2">
      <c r="A22" s="55"/>
      <c r="B22" s="241"/>
      <c r="C22" s="242"/>
      <c r="D22" s="242"/>
      <c r="E22" s="242"/>
      <c r="F22" s="242"/>
      <c r="G22" s="242"/>
      <c r="H22" s="243"/>
      <c r="I22" s="30"/>
      <c r="J22" s="241"/>
      <c r="K22" s="242"/>
      <c r="L22" s="242"/>
      <c r="M22" s="242"/>
      <c r="N22" s="242"/>
      <c r="O22" s="242"/>
      <c r="P22" s="243"/>
      <c r="Q22" s="30"/>
      <c r="R22" s="244"/>
      <c r="S22" s="245"/>
      <c r="T22" s="245"/>
      <c r="U22" s="245"/>
      <c r="V22" s="245"/>
      <c r="W22" s="245"/>
      <c r="X22" s="245"/>
      <c r="Y22" s="245"/>
      <c r="Z22" s="245"/>
      <c r="AA22" s="245"/>
      <c r="AB22" s="245"/>
      <c r="AC22" s="245"/>
      <c r="AD22" s="245"/>
      <c r="AE22" s="246"/>
      <c r="AF22" s="31"/>
      <c r="AG22" s="244"/>
      <c r="AH22" s="245"/>
      <c r="AI22" s="245"/>
      <c r="AJ22" s="245"/>
      <c r="AK22" s="245"/>
      <c r="AL22" s="245"/>
      <c r="AM22" s="245"/>
      <c r="AN22" s="245"/>
      <c r="AO22" s="245"/>
      <c r="AP22" s="245"/>
      <c r="AQ22" s="246"/>
      <c r="AR22" s="69"/>
    </row>
    <row r="23" spans="1:44" s="40" customFormat="1" ht="20.25" customHeight="1" x14ac:dyDescent="0.2">
      <c r="A23" s="54"/>
      <c r="B23" s="314" t="s">
        <v>3</v>
      </c>
      <c r="C23" s="315"/>
      <c r="D23" s="315"/>
      <c r="E23" s="315"/>
      <c r="F23" s="315"/>
      <c r="G23" s="315"/>
      <c r="H23" s="315"/>
      <c r="I23" s="315"/>
      <c r="J23" s="315"/>
      <c r="K23" s="315"/>
      <c r="L23" s="315"/>
      <c r="M23" s="315"/>
      <c r="N23" s="315"/>
      <c r="O23" s="315"/>
      <c r="P23" s="31"/>
      <c r="Q23" s="263" t="str">
        <f>IF($AG$1="tiếng việt",Translate!A28,Translate!B28)</f>
        <v>Số CMND/Hộ chiếu</v>
      </c>
      <c r="R23" s="263"/>
      <c r="S23" s="263"/>
      <c r="T23" s="263"/>
      <c r="U23" s="263"/>
      <c r="V23" s="263"/>
      <c r="W23" s="263"/>
      <c r="X23" s="31"/>
      <c r="Y23" s="263" t="str">
        <f>IF($AG$1="tiếng việt",Translate!A29,Translate!B29)</f>
        <v>Nơi cấp</v>
      </c>
      <c r="Z23" s="263"/>
      <c r="AA23" s="263"/>
      <c r="AB23" s="263"/>
      <c r="AC23" s="263"/>
      <c r="AD23" s="263"/>
      <c r="AE23" s="263"/>
      <c r="AF23" s="42"/>
      <c r="AG23" s="263" t="str">
        <f>IF($AG$1="tiếng việt",Translate!A30,Translate!B30)</f>
        <v>Ngày cấp</v>
      </c>
      <c r="AH23" s="263"/>
      <c r="AI23" s="263"/>
      <c r="AJ23" s="263"/>
      <c r="AK23" s="263"/>
      <c r="AL23" s="42"/>
      <c r="AM23" s="263" t="str">
        <f>IF($AG$1="tiếng việt",Translate!A31,Translate!B31)</f>
        <v>Dân tộc</v>
      </c>
      <c r="AN23" s="263"/>
      <c r="AO23" s="263"/>
      <c r="AP23" s="263"/>
      <c r="AQ23" s="263"/>
      <c r="AR23" s="69"/>
    </row>
    <row r="24" spans="1:44" s="47" customFormat="1" ht="23.1" customHeight="1" x14ac:dyDescent="0.2">
      <c r="A24" s="62"/>
      <c r="B24" s="310"/>
      <c r="C24" s="245"/>
      <c r="D24" s="245"/>
      <c r="E24" s="245"/>
      <c r="F24" s="245"/>
      <c r="G24" s="245"/>
      <c r="H24" s="245"/>
      <c r="I24" s="245"/>
      <c r="J24" s="245"/>
      <c r="K24" s="245"/>
      <c r="L24" s="245"/>
      <c r="M24" s="245"/>
      <c r="N24" s="245"/>
      <c r="O24" s="246"/>
      <c r="P24" s="33"/>
      <c r="Q24" s="311"/>
      <c r="R24" s="312"/>
      <c r="S24" s="312"/>
      <c r="T24" s="312"/>
      <c r="U24" s="312"/>
      <c r="V24" s="312"/>
      <c r="W24" s="313"/>
      <c r="X24" s="170"/>
      <c r="Y24" s="241"/>
      <c r="Z24" s="242"/>
      <c r="AA24" s="242"/>
      <c r="AB24" s="242"/>
      <c r="AC24" s="242"/>
      <c r="AD24" s="242"/>
      <c r="AE24" s="243"/>
      <c r="AF24" s="33"/>
      <c r="AG24" s="153"/>
      <c r="AH24" s="154"/>
      <c r="AI24" s="308"/>
      <c r="AJ24" s="308"/>
      <c r="AK24" s="309"/>
      <c r="AL24" s="121"/>
      <c r="AM24" s="235"/>
      <c r="AN24" s="245"/>
      <c r="AO24" s="245"/>
      <c r="AP24" s="245"/>
      <c r="AQ24" s="246"/>
      <c r="AR24" s="73"/>
    </row>
    <row r="25" spans="1:44" ht="17.25" customHeight="1" x14ac:dyDescent="0.2">
      <c r="A25" s="56"/>
      <c r="B25" s="95" t="str">
        <f>IF($AG$1="tiếng việt",Translate!A32,Translate!B32)</f>
        <v>Người liên hệ khẩn cấp khi cần</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5"/>
      <c r="AC25" s="104"/>
      <c r="AD25" s="104"/>
      <c r="AE25" s="104"/>
      <c r="AF25" s="104"/>
      <c r="AG25" s="234" t="str">
        <f>IF($AG$1="tiếng việt",Translate!A33,Translate!B33)</f>
        <v xml:space="preserve">Số ĐT </v>
      </c>
      <c r="AH25" s="234"/>
      <c r="AI25" s="234"/>
      <c r="AJ25" s="234"/>
      <c r="AK25" s="234"/>
      <c r="AL25" s="157"/>
      <c r="AM25" s="234" t="str">
        <f>IF($AG$1="tiếng việt",Translate!A34,Translate!B34)</f>
        <v>Mối quan hệ</v>
      </c>
      <c r="AN25" s="234"/>
      <c r="AO25" s="234"/>
      <c r="AP25" s="234"/>
      <c r="AQ25" s="234"/>
      <c r="AR25" s="69"/>
    </row>
    <row r="26" spans="1:44" s="47" customFormat="1" ht="23.1" customHeight="1" x14ac:dyDescent="0.2">
      <c r="A26" s="62"/>
      <c r="B26" s="244"/>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6"/>
      <c r="AF26" s="33"/>
      <c r="AG26" s="292"/>
      <c r="AH26" s="270"/>
      <c r="AI26" s="270"/>
      <c r="AJ26" s="270"/>
      <c r="AK26" s="271"/>
      <c r="AL26" s="168"/>
      <c r="AM26" s="244"/>
      <c r="AN26" s="245"/>
      <c r="AO26" s="245"/>
      <c r="AP26" s="245"/>
      <c r="AQ26" s="246"/>
      <c r="AR26" s="73"/>
    </row>
    <row r="27" spans="1:44" ht="16.5" customHeight="1" x14ac:dyDescent="0.2">
      <c r="A27" s="54"/>
      <c r="B27" s="263" t="str">
        <f>IF($AG$1="tiếng việt",Translate!A35,Translate!B35)</f>
        <v>Ngày có thể bắt đầu công việc</v>
      </c>
      <c r="C27" s="263"/>
      <c r="D27" s="263"/>
      <c r="E27" s="263"/>
      <c r="F27" s="263"/>
      <c r="G27" s="263"/>
      <c r="H27" s="263"/>
      <c r="I27" s="263"/>
      <c r="J27" s="263"/>
      <c r="K27" s="39"/>
      <c r="L27" s="39"/>
      <c r="M27" s="234" t="str">
        <f>IF($AG$1="tiếng việt",Translate!A36,Translate!B36)</f>
        <v>Thời điểm liên hệ phù hợp (từ ngày - đến ngày)</v>
      </c>
      <c r="N27" s="234"/>
      <c r="O27" s="234"/>
      <c r="P27" s="234"/>
      <c r="Q27" s="234"/>
      <c r="R27" s="234"/>
      <c r="S27" s="234"/>
      <c r="T27" s="234"/>
      <c r="U27" s="234"/>
      <c r="V27" s="234"/>
      <c r="W27" s="234"/>
      <c r="X27" s="234"/>
      <c r="Y27" s="234"/>
      <c r="Z27" s="234"/>
      <c r="AA27" s="234"/>
      <c r="AB27" s="234"/>
      <c r="AC27" s="234"/>
      <c r="AD27" s="234"/>
      <c r="AE27" s="234"/>
      <c r="AF27" s="39"/>
      <c r="AG27" s="263" t="str">
        <f>IF($AG$1="tiếng việt",Translate!A37,Translate!B37)</f>
        <v>Mức lương đề nghị</v>
      </c>
      <c r="AH27" s="263"/>
      <c r="AI27" s="263"/>
      <c r="AJ27" s="263"/>
      <c r="AK27" s="263"/>
      <c r="AL27" s="263"/>
      <c r="AM27" s="263"/>
      <c r="AN27" s="263"/>
      <c r="AO27" s="263"/>
      <c r="AP27" s="263"/>
      <c r="AQ27" s="263"/>
      <c r="AR27" s="69"/>
    </row>
    <row r="28" spans="1:44" s="47" customFormat="1" ht="23.1" customHeight="1" x14ac:dyDescent="0.2">
      <c r="A28" s="62"/>
      <c r="B28" s="244"/>
      <c r="C28" s="245"/>
      <c r="D28" s="245"/>
      <c r="E28" s="245"/>
      <c r="F28" s="245"/>
      <c r="G28" s="245"/>
      <c r="H28" s="245"/>
      <c r="I28" s="245"/>
      <c r="J28" s="246"/>
      <c r="K28" s="33"/>
      <c r="L28" s="33"/>
      <c r="M28" s="244"/>
      <c r="N28" s="245"/>
      <c r="O28" s="245"/>
      <c r="P28" s="245"/>
      <c r="Q28" s="245"/>
      <c r="R28" s="245"/>
      <c r="S28" s="245"/>
      <c r="T28" s="245"/>
      <c r="U28" s="245"/>
      <c r="V28" s="245"/>
      <c r="W28" s="245"/>
      <c r="X28" s="245"/>
      <c r="Y28" s="245"/>
      <c r="Z28" s="245"/>
      <c r="AA28" s="245"/>
      <c r="AB28" s="245"/>
      <c r="AC28" s="245"/>
      <c r="AD28" s="245"/>
      <c r="AE28" s="246"/>
      <c r="AF28" s="33"/>
      <c r="AG28" s="244"/>
      <c r="AH28" s="245"/>
      <c r="AI28" s="245"/>
      <c r="AJ28" s="245"/>
      <c r="AK28" s="245"/>
      <c r="AL28" s="245"/>
      <c r="AM28" s="245"/>
      <c r="AN28" s="245"/>
      <c r="AO28" s="245"/>
      <c r="AP28" s="245"/>
      <c r="AQ28" s="246"/>
      <c r="AR28" s="73"/>
    </row>
    <row r="29" spans="1:44" ht="11.25" customHeight="1" thickBot="1" x14ac:dyDescent="0.25">
      <c r="A29" s="57"/>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69"/>
    </row>
    <row r="30" spans="1:44" s="81" customFormat="1" ht="15" customHeight="1" x14ac:dyDescent="0.2">
      <c r="A30" s="83">
        <v>2</v>
      </c>
      <c r="B30" s="262" t="str">
        <f>IF($AG$1="tiếng việt",Translate!A38,Translate!B38)</f>
        <v>QUÁ TRÌNH ĐÀO TẠO (Ghi đầy đủ và chi tiết)</v>
      </c>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85"/>
    </row>
    <row r="31" spans="1:44" s="40" customFormat="1" ht="14.25" customHeight="1" x14ac:dyDescent="0.2">
      <c r="A31" s="54"/>
      <c r="B31" s="263" t="str">
        <f>IF($AG$1="tiếng việt",Translate!A39,Translate!B39)</f>
        <v>Tên Trường đào tạo</v>
      </c>
      <c r="C31" s="263"/>
      <c r="D31" s="263"/>
      <c r="E31" s="263"/>
      <c r="F31" s="263"/>
      <c r="G31" s="263"/>
      <c r="H31" s="263"/>
      <c r="I31" s="263"/>
      <c r="J31" s="263"/>
      <c r="K31" s="39"/>
      <c r="L31" s="263" t="str">
        <f>IF($AG$1="tiếng việt",Translate!A40,Translate!B40)</f>
        <v>Trình độ</v>
      </c>
      <c r="M31" s="263"/>
      <c r="N31" s="263"/>
      <c r="O31" s="263"/>
      <c r="P31" s="39"/>
      <c r="Q31" s="263" t="str">
        <f>IF($AG$1="tiếng việt",Translate!A41,Translate!B41)</f>
        <v>Chuyên ngành</v>
      </c>
      <c r="R31" s="263"/>
      <c r="S31" s="263"/>
      <c r="T31" s="263"/>
      <c r="U31" s="263"/>
      <c r="V31" s="263"/>
      <c r="W31" s="263"/>
      <c r="X31" s="39"/>
      <c r="Y31" s="281" t="str">
        <f>IF($AG$1="tiếng việt",Translate!A42,Translate!B42)</f>
        <v xml:space="preserve">Thời gian </v>
      </c>
      <c r="Z31" s="281"/>
      <c r="AA31" s="281"/>
      <c r="AB31" s="281"/>
      <c r="AC31" s="281"/>
      <c r="AD31" s="281"/>
      <c r="AE31" s="281"/>
      <c r="AF31" s="39"/>
      <c r="AG31" s="263" t="str">
        <f>IF($AG$1="tiếng việt",Translate!A45,Translate!B45)</f>
        <v>Điểm TB</v>
      </c>
      <c r="AH31" s="263"/>
      <c r="AI31" s="263"/>
      <c r="AJ31" s="263"/>
      <c r="AK31" s="263"/>
      <c r="AL31" s="157"/>
      <c r="AM31" s="316" t="str">
        <f>IF($AG$1="tiếng việt",Translate!A46,Translate!B46)</f>
        <v xml:space="preserve">Loại hình đào tạo </v>
      </c>
      <c r="AN31" s="316"/>
      <c r="AO31" s="316"/>
      <c r="AP31" s="316"/>
      <c r="AQ31" s="316"/>
      <c r="AR31" s="70"/>
    </row>
    <row r="32" spans="1:44" s="40" customFormat="1" ht="14.25" customHeight="1" x14ac:dyDescent="0.2">
      <c r="A32" s="54"/>
      <c r="B32" s="263"/>
      <c r="C32" s="263"/>
      <c r="D32" s="263"/>
      <c r="E32" s="263"/>
      <c r="F32" s="263"/>
      <c r="G32" s="263"/>
      <c r="H32" s="263"/>
      <c r="I32" s="263"/>
      <c r="J32" s="263"/>
      <c r="K32" s="39"/>
      <c r="L32" s="263"/>
      <c r="M32" s="263"/>
      <c r="N32" s="263"/>
      <c r="O32" s="263"/>
      <c r="P32" s="39"/>
      <c r="Q32" s="263"/>
      <c r="R32" s="263"/>
      <c r="S32" s="263"/>
      <c r="T32" s="263"/>
      <c r="U32" s="263"/>
      <c r="V32" s="263"/>
      <c r="W32" s="263"/>
      <c r="X32" s="39"/>
      <c r="Y32" s="263" t="str">
        <f>IF($AG$1="tiếng việt",Translate!A43,Translate!B43)</f>
        <v>từ</v>
      </c>
      <c r="Z32" s="263"/>
      <c r="AA32" s="263"/>
      <c r="AB32" s="106" t="s">
        <v>4</v>
      </c>
      <c r="AC32" s="263" t="str">
        <f>IF($AG$1="tiếng việt",Translate!A44,Translate!B44)</f>
        <v>đến</v>
      </c>
      <c r="AD32" s="263"/>
      <c r="AE32" s="263"/>
      <c r="AF32" s="39"/>
      <c r="AG32" s="263"/>
      <c r="AH32" s="263"/>
      <c r="AI32" s="263"/>
      <c r="AJ32" s="263"/>
      <c r="AK32" s="263"/>
      <c r="AL32" s="157"/>
      <c r="AM32" s="316"/>
      <c r="AN32" s="316"/>
      <c r="AO32" s="316"/>
      <c r="AP32" s="316"/>
      <c r="AQ32" s="316"/>
      <c r="AR32" s="70"/>
    </row>
    <row r="33" spans="1:44" s="47" customFormat="1" ht="47.45" customHeight="1" x14ac:dyDescent="0.2">
      <c r="A33" s="62"/>
      <c r="B33" s="278"/>
      <c r="C33" s="279"/>
      <c r="D33" s="279"/>
      <c r="E33" s="279"/>
      <c r="F33" s="279"/>
      <c r="G33" s="279"/>
      <c r="H33" s="279"/>
      <c r="I33" s="279"/>
      <c r="J33" s="280"/>
      <c r="K33" s="33"/>
      <c r="L33" s="293" t="str">
        <f>IF($AG$1="tiếng việt",Translate!A47,Translate!B47)</f>
        <v>PTTH</v>
      </c>
      <c r="M33" s="294"/>
      <c r="N33" s="294"/>
      <c r="O33" s="295"/>
      <c r="P33" s="33"/>
      <c r="Q33" s="290"/>
      <c r="R33" s="296"/>
      <c r="S33" s="296"/>
      <c r="T33" s="296"/>
      <c r="U33" s="296"/>
      <c r="V33" s="296"/>
      <c r="W33" s="291"/>
      <c r="X33" s="161"/>
      <c r="Y33" s="282"/>
      <c r="Z33" s="283"/>
      <c r="AA33" s="284"/>
      <c r="AB33" s="121"/>
      <c r="AC33" s="282"/>
      <c r="AD33" s="283"/>
      <c r="AE33" s="284"/>
      <c r="AF33" s="33"/>
      <c r="AG33" s="323"/>
      <c r="AH33" s="279"/>
      <c r="AI33" s="279"/>
      <c r="AJ33" s="279"/>
      <c r="AK33" s="280"/>
      <c r="AL33" s="168"/>
      <c r="AM33" s="278"/>
      <c r="AN33" s="279"/>
      <c r="AO33" s="279"/>
      <c r="AP33" s="279"/>
      <c r="AQ33" s="280"/>
      <c r="AR33" s="82"/>
    </row>
    <row r="34" spans="1:44" s="47" customFormat="1" ht="47.45" customHeight="1" x14ac:dyDescent="0.2">
      <c r="A34" s="62"/>
      <c r="B34" s="275"/>
      <c r="C34" s="276"/>
      <c r="D34" s="276"/>
      <c r="E34" s="276"/>
      <c r="F34" s="276"/>
      <c r="G34" s="276"/>
      <c r="H34" s="276"/>
      <c r="I34" s="276"/>
      <c r="J34" s="277"/>
      <c r="K34" s="33"/>
      <c r="L34" s="303" t="str">
        <f>IF($AG$1="tiếng việt",Translate!A48,Translate!B48)</f>
        <v>Trung cấp</v>
      </c>
      <c r="M34" s="304"/>
      <c r="N34" s="304"/>
      <c r="O34" s="305"/>
      <c r="P34" s="33"/>
      <c r="Q34" s="297"/>
      <c r="R34" s="298"/>
      <c r="S34" s="298"/>
      <c r="T34" s="298"/>
      <c r="U34" s="298"/>
      <c r="V34" s="298"/>
      <c r="W34" s="299"/>
      <c r="X34" s="161"/>
      <c r="Y34" s="297"/>
      <c r="Z34" s="298"/>
      <c r="AA34" s="299"/>
      <c r="AB34" s="121"/>
      <c r="AC34" s="297"/>
      <c r="AD34" s="298"/>
      <c r="AE34" s="299"/>
      <c r="AF34" s="33"/>
      <c r="AG34" s="182"/>
      <c r="AH34" s="276"/>
      <c r="AI34" s="276"/>
      <c r="AJ34" s="276"/>
      <c r="AK34" s="277"/>
      <c r="AL34" s="168"/>
      <c r="AM34" s="275"/>
      <c r="AN34" s="276"/>
      <c r="AO34" s="276"/>
      <c r="AP34" s="276"/>
      <c r="AQ34" s="277"/>
      <c r="AR34" s="82"/>
    </row>
    <row r="35" spans="1:44" s="47" customFormat="1" ht="47.45" customHeight="1" x14ac:dyDescent="0.2">
      <c r="A35" s="62"/>
      <c r="B35" s="300"/>
      <c r="C35" s="301"/>
      <c r="D35" s="301"/>
      <c r="E35" s="301"/>
      <c r="F35" s="301"/>
      <c r="G35" s="301"/>
      <c r="H35" s="301"/>
      <c r="I35" s="301"/>
      <c r="J35" s="302"/>
      <c r="K35" s="33"/>
      <c r="L35" s="303" t="str">
        <f>IF($AG$1="tiếng việt",Translate!A49,Translate!B49)</f>
        <v>Cao đẳng</v>
      </c>
      <c r="M35" s="304"/>
      <c r="N35" s="304"/>
      <c r="O35" s="305"/>
      <c r="P35" s="33"/>
      <c r="Q35" s="272"/>
      <c r="R35" s="273"/>
      <c r="S35" s="273"/>
      <c r="T35" s="273"/>
      <c r="U35" s="273"/>
      <c r="V35" s="273"/>
      <c r="W35" s="274"/>
      <c r="X35" s="161"/>
      <c r="Y35" s="272"/>
      <c r="Z35" s="273"/>
      <c r="AA35" s="274"/>
      <c r="AB35" s="121"/>
      <c r="AC35" s="272"/>
      <c r="AD35" s="273"/>
      <c r="AE35" s="274"/>
      <c r="AF35" s="33"/>
      <c r="AG35" s="321"/>
      <c r="AH35" s="301"/>
      <c r="AI35" s="301"/>
      <c r="AJ35" s="301"/>
      <c r="AK35" s="302"/>
      <c r="AL35" s="168"/>
      <c r="AM35" s="300"/>
      <c r="AN35" s="301"/>
      <c r="AO35" s="301"/>
      <c r="AP35" s="301"/>
      <c r="AQ35" s="302"/>
      <c r="AR35" s="82"/>
    </row>
    <row r="36" spans="1:44" s="47" customFormat="1" ht="47.45" customHeight="1" x14ac:dyDescent="0.2">
      <c r="A36" s="62"/>
      <c r="B36" s="275"/>
      <c r="C36" s="276"/>
      <c r="D36" s="276"/>
      <c r="E36" s="276"/>
      <c r="F36" s="276"/>
      <c r="G36" s="276"/>
      <c r="H36" s="276"/>
      <c r="I36" s="276"/>
      <c r="J36" s="277"/>
      <c r="K36" s="33"/>
      <c r="L36" s="303" t="str">
        <f>IF($AG$1="tiếng việt",Translate!A50,Translate!B50)</f>
        <v>Đại học</v>
      </c>
      <c r="M36" s="304"/>
      <c r="N36" s="304"/>
      <c r="O36" s="305"/>
      <c r="P36" s="33"/>
      <c r="Q36" s="297"/>
      <c r="R36" s="298"/>
      <c r="S36" s="298"/>
      <c r="T36" s="298"/>
      <c r="U36" s="298"/>
      <c r="V36" s="298"/>
      <c r="W36" s="299"/>
      <c r="X36" s="161"/>
      <c r="Y36" s="297"/>
      <c r="Z36" s="298"/>
      <c r="AA36" s="299"/>
      <c r="AB36" s="121"/>
      <c r="AC36" s="297"/>
      <c r="AD36" s="298"/>
      <c r="AE36" s="299"/>
      <c r="AF36" s="33"/>
      <c r="AG36" s="182"/>
      <c r="AH36" s="276"/>
      <c r="AI36" s="276"/>
      <c r="AJ36" s="276"/>
      <c r="AK36" s="277"/>
      <c r="AL36" s="168"/>
      <c r="AM36" s="275"/>
      <c r="AN36" s="276"/>
      <c r="AO36" s="276"/>
      <c r="AP36" s="276"/>
      <c r="AQ36" s="277"/>
      <c r="AR36" s="82"/>
    </row>
    <row r="37" spans="1:44" s="47" customFormat="1" ht="47.45" customHeight="1" x14ac:dyDescent="0.2">
      <c r="A37" s="62"/>
      <c r="B37" s="332"/>
      <c r="C37" s="319"/>
      <c r="D37" s="319"/>
      <c r="E37" s="319"/>
      <c r="F37" s="319"/>
      <c r="G37" s="319"/>
      <c r="H37" s="319"/>
      <c r="I37" s="319"/>
      <c r="J37" s="320"/>
      <c r="K37" s="33"/>
      <c r="L37" s="338" t="str">
        <f>IF($AG$1="tiếng việt",Translate!A51,Translate!B51)</f>
        <v>Trên ĐH</v>
      </c>
      <c r="M37" s="339"/>
      <c r="N37" s="339"/>
      <c r="O37" s="340"/>
      <c r="P37" s="33"/>
      <c r="Q37" s="329"/>
      <c r="R37" s="330"/>
      <c r="S37" s="330"/>
      <c r="T37" s="330"/>
      <c r="U37" s="330"/>
      <c r="V37" s="330"/>
      <c r="W37" s="331"/>
      <c r="X37" s="161"/>
      <c r="Y37" s="329"/>
      <c r="Z37" s="330"/>
      <c r="AA37" s="331"/>
      <c r="AB37" s="121"/>
      <c r="AC37" s="329"/>
      <c r="AD37" s="330"/>
      <c r="AE37" s="331"/>
      <c r="AF37" s="33"/>
      <c r="AG37" s="318"/>
      <c r="AH37" s="319"/>
      <c r="AI37" s="319"/>
      <c r="AJ37" s="319"/>
      <c r="AK37" s="320"/>
      <c r="AL37" s="168"/>
      <c r="AM37" s="332"/>
      <c r="AN37" s="319"/>
      <c r="AO37" s="319"/>
      <c r="AP37" s="319"/>
      <c r="AQ37" s="320"/>
      <c r="AR37" s="82"/>
    </row>
    <row r="38" spans="1:44" s="40" customFormat="1" ht="27" customHeight="1" x14ac:dyDescent="0.2">
      <c r="A38" s="56"/>
      <c r="B38" s="334" t="str">
        <f>IF($AG$1="tiếng việt",Translate!A52,Translate!B52)</f>
        <v>Ngoại ngữ (ghi rõ khả năng sử dụng từng kỹ năng theo mức độ: Tốt - Khá - Bình thường)</v>
      </c>
      <c r="C38" s="334"/>
      <c r="D38" s="334"/>
      <c r="E38" s="334"/>
      <c r="F38" s="334"/>
      <c r="G38" s="334"/>
      <c r="H38" s="334"/>
      <c r="I38" s="334"/>
      <c r="J38" s="334"/>
      <c r="K38" s="334"/>
      <c r="L38" s="334"/>
      <c r="M38" s="334"/>
      <c r="N38" s="334"/>
      <c r="O38" s="334"/>
      <c r="P38" s="334"/>
      <c r="Q38" s="334"/>
      <c r="R38" s="334"/>
      <c r="S38" s="334"/>
      <c r="T38" s="31"/>
      <c r="U38" s="263" t="str">
        <f>IF($AG$1="tiếng việt",Translate!A53,Translate!B53)</f>
        <v>Nghe</v>
      </c>
      <c r="V38" s="263"/>
      <c r="W38" s="263"/>
      <c r="X38" s="263"/>
      <c r="Y38" s="263"/>
      <c r="Z38" s="157"/>
      <c r="AA38" s="263" t="str">
        <f>IF($AG$1="tiếng việt",Translate!A54,Translate!B54)</f>
        <v>Nói</v>
      </c>
      <c r="AB38" s="263"/>
      <c r="AC38" s="263"/>
      <c r="AD38" s="263"/>
      <c r="AE38" s="263"/>
      <c r="AF38" s="104"/>
      <c r="AG38" s="263" t="str">
        <f>IF($AG$1="tiếng việt",Translate!A55,Translate!B55)</f>
        <v>Đọc</v>
      </c>
      <c r="AH38" s="263"/>
      <c r="AI38" s="263"/>
      <c r="AJ38" s="263"/>
      <c r="AK38" s="263"/>
      <c r="AL38" s="157"/>
      <c r="AM38" s="263" t="str">
        <f>IF($AG$1="tiếng việt",Translate!A56,Translate!B56)</f>
        <v>Viết</v>
      </c>
      <c r="AN38" s="263"/>
      <c r="AO38" s="263"/>
      <c r="AP38" s="263"/>
      <c r="AQ38" s="263"/>
      <c r="AR38" s="70"/>
    </row>
    <row r="39" spans="1:44" ht="23.1" customHeight="1" x14ac:dyDescent="0.2">
      <c r="A39" s="51"/>
      <c r="B39" s="322" t="str">
        <f>IF($AG$1="tiếng việt",Translate!A57,Translate!B57)</f>
        <v>Tiếng Anh</v>
      </c>
      <c r="C39" s="322"/>
      <c r="D39" s="322"/>
      <c r="E39" s="322"/>
      <c r="F39" s="322"/>
      <c r="G39" s="322"/>
      <c r="H39" s="322"/>
      <c r="I39" s="322"/>
      <c r="J39" s="322"/>
      <c r="K39" s="322"/>
      <c r="L39" s="322"/>
      <c r="M39" s="322"/>
      <c r="N39" s="322"/>
      <c r="O39" s="322"/>
      <c r="P39" s="322"/>
      <c r="Q39" s="322"/>
      <c r="R39" s="322"/>
      <c r="S39" s="322"/>
      <c r="T39" s="25"/>
      <c r="U39" s="235"/>
      <c r="V39" s="245"/>
      <c r="W39" s="245"/>
      <c r="X39" s="245"/>
      <c r="Y39" s="246"/>
      <c r="Z39" s="168"/>
      <c r="AA39" s="235"/>
      <c r="AB39" s="245"/>
      <c r="AC39" s="245"/>
      <c r="AD39" s="245"/>
      <c r="AE39" s="246"/>
      <c r="AF39" s="33"/>
      <c r="AG39" s="235"/>
      <c r="AH39" s="245"/>
      <c r="AI39" s="245"/>
      <c r="AJ39" s="245"/>
      <c r="AK39" s="246"/>
      <c r="AL39" s="168"/>
      <c r="AM39" s="235"/>
      <c r="AN39" s="245"/>
      <c r="AO39" s="245"/>
      <c r="AP39" s="245"/>
      <c r="AQ39" s="246"/>
      <c r="AR39" s="71"/>
    </row>
    <row r="40" spans="1:44" ht="10.35" customHeight="1" x14ac:dyDescent="0.2">
      <c r="A40" s="139"/>
      <c r="B40" s="122"/>
      <c r="C40" s="122"/>
      <c r="D40" s="122"/>
      <c r="E40" s="122"/>
      <c r="F40" s="122"/>
      <c r="G40" s="122"/>
      <c r="H40" s="122"/>
      <c r="I40" s="122"/>
      <c r="J40" s="122"/>
      <c r="K40" s="122"/>
      <c r="L40" s="122"/>
      <c r="M40" s="122"/>
      <c r="N40" s="122"/>
      <c r="O40" s="122"/>
      <c r="P40" s="122"/>
      <c r="Q40" s="122"/>
      <c r="R40" s="122"/>
      <c r="S40" s="122"/>
      <c r="T40" s="122"/>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38"/>
    </row>
    <row r="41" spans="1:44" s="40" customFormat="1" ht="23.1" customHeight="1" x14ac:dyDescent="0.2">
      <c r="A41" s="55"/>
      <c r="B41" s="33" t="str">
        <f>IF($AG$1="tiếng việt",Translate!A58,Translate!B58)</f>
        <v>Ngoại ngữ khác</v>
      </c>
      <c r="C41" s="39"/>
      <c r="D41" s="39"/>
      <c r="E41" s="39"/>
      <c r="F41" s="39"/>
      <c r="G41" s="265"/>
      <c r="H41" s="260"/>
      <c r="I41" s="260"/>
      <c r="J41" s="260"/>
      <c r="K41" s="260"/>
      <c r="L41" s="260"/>
      <c r="M41" s="260"/>
      <c r="N41" s="260"/>
      <c r="O41" s="260"/>
      <c r="P41" s="260"/>
      <c r="Q41" s="260"/>
      <c r="R41" s="260"/>
      <c r="S41" s="261"/>
      <c r="T41" s="31"/>
      <c r="U41" s="235"/>
      <c r="V41" s="245"/>
      <c r="W41" s="245"/>
      <c r="X41" s="245"/>
      <c r="Y41" s="246"/>
      <c r="Z41" s="168"/>
      <c r="AA41" s="235"/>
      <c r="AB41" s="245"/>
      <c r="AC41" s="245"/>
      <c r="AD41" s="245"/>
      <c r="AE41" s="246"/>
      <c r="AF41" s="33"/>
      <c r="AG41" s="235"/>
      <c r="AH41" s="245"/>
      <c r="AI41" s="245"/>
      <c r="AJ41" s="245"/>
      <c r="AK41" s="246"/>
      <c r="AL41" s="168"/>
      <c r="AM41" s="235"/>
      <c r="AN41" s="245"/>
      <c r="AO41" s="245"/>
      <c r="AP41" s="245"/>
      <c r="AQ41" s="246"/>
      <c r="AR41" s="70"/>
    </row>
    <row r="42" spans="1:44" s="40" customFormat="1" ht="27" customHeight="1" x14ac:dyDescent="0.2">
      <c r="A42" s="56"/>
      <c r="B42" s="31" t="str">
        <f>IF($AG$1="tiếng việt",Translate!A59,Translate!B59)</f>
        <v>Chứng chỉ (nếu có)</v>
      </c>
      <c r="C42" s="31"/>
      <c r="D42" s="31"/>
      <c r="E42" s="31"/>
      <c r="F42" s="31"/>
      <c r="G42" s="31"/>
      <c r="H42" s="234" t="str">
        <f>IF($AG$1="tiếng việt",Translate!A60,Translate!B60)</f>
        <v>Điểm TOEIC</v>
      </c>
      <c r="I42" s="234"/>
      <c r="J42" s="234"/>
      <c r="K42" s="234"/>
      <c r="L42" s="234"/>
      <c r="M42" s="31"/>
      <c r="N42" s="234" t="str">
        <f>IF($AG$1="tiếng việt",Translate!A61,Translate!B61)</f>
        <v>Điểm TOEFL</v>
      </c>
      <c r="O42" s="234"/>
      <c r="P42" s="234"/>
      <c r="Q42" s="234"/>
      <c r="R42" s="234"/>
      <c r="S42" s="31"/>
      <c r="T42" s="234" t="str">
        <f>IF($AG$1="tiếng việt",Translate!A62,Translate!B62)</f>
        <v>Điểm IELTS</v>
      </c>
      <c r="U42" s="234"/>
      <c r="V42" s="234"/>
      <c r="W42" s="234"/>
      <c r="X42" s="234"/>
      <c r="Y42" s="31"/>
      <c r="Z42" s="234" t="str">
        <f>IF($AG$1="tiếng việt",Translate!A63,Translate!B63)</f>
        <v>Khác (ghi rõ)</v>
      </c>
      <c r="AA42" s="234"/>
      <c r="AB42" s="234"/>
      <c r="AC42" s="234"/>
      <c r="AD42" s="234"/>
      <c r="AE42" s="234"/>
      <c r="AF42" s="234"/>
      <c r="AG42" s="234"/>
      <c r="AH42" s="234"/>
      <c r="AI42" s="234"/>
      <c r="AJ42" s="234"/>
      <c r="AK42" s="234"/>
      <c r="AL42" s="31"/>
      <c r="AM42" s="234" t="str">
        <f>IF($AG$1="tiếng việt",Translate!A64,Translate!B64)</f>
        <v>Ngày thi</v>
      </c>
      <c r="AN42" s="234"/>
      <c r="AO42" s="234"/>
      <c r="AP42" s="234"/>
      <c r="AQ42" s="234"/>
      <c r="AR42" s="70"/>
    </row>
    <row r="43" spans="1:44" ht="23.1" customHeight="1" x14ac:dyDescent="0.2">
      <c r="A43" s="51"/>
      <c r="B43" s="25"/>
      <c r="C43" s="25"/>
      <c r="D43" s="25"/>
      <c r="E43" s="25"/>
      <c r="F43" s="25"/>
      <c r="G43" s="25"/>
      <c r="H43" s="235"/>
      <c r="I43" s="245"/>
      <c r="J43" s="245"/>
      <c r="K43" s="245"/>
      <c r="L43" s="246"/>
      <c r="M43" s="25"/>
      <c r="N43" s="244"/>
      <c r="O43" s="245"/>
      <c r="P43" s="245"/>
      <c r="Q43" s="245"/>
      <c r="R43" s="246"/>
      <c r="S43" s="25"/>
      <c r="T43" s="235"/>
      <c r="U43" s="245"/>
      <c r="V43" s="245"/>
      <c r="W43" s="245"/>
      <c r="X43" s="246"/>
      <c r="Y43" s="25"/>
      <c r="Z43" s="235"/>
      <c r="AA43" s="236"/>
      <c r="AB43" s="236"/>
      <c r="AC43" s="236"/>
      <c r="AD43" s="236"/>
      <c r="AE43" s="236"/>
      <c r="AF43" s="236"/>
      <c r="AG43" s="236"/>
      <c r="AH43" s="236"/>
      <c r="AI43" s="236"/>
      <c r="AJ43" s="236"/>
      <c r="AK43" s="237"/>
      <c r="AL43" s="25"/>
      <c r="AM43" s="158"/>
      <c r="AN43" s="156"/>
      <c r="AO43" s="247"/>
      <c r="AP43" s="285"/>
      <c r="AQ43" s="249"/>
      <c r="AR43" s="71"/>
    </row>
    <row r="44" spans="1:44" ht="15.75" customHeight="1" x14ac:dyDescent="0.2">
      <c r="A44" s="58"/>
      <c r="B44" s="29"/>
      <c r="C44" s="29"/>
      <c r="D44" s="29"/>
      <c r="E44" s="29"/>
      <c r="F44" s="29"/>
      <c r="G44" s="29"/>
      <c r="H44" s="29"/>
      <c r="I44" s="29"/>
      <c r="J44" s="29"/>
      <c r="K44" s="29"/>
      <c r="L44" s="29"/>
      <c r="M44" s="29"/>
      <c r="N44" s="29"/>
      <c r="O44" s="29"/>
      <c r="P44" s="29"/>
      <c r="Q44" s="29"/>
      <c r="R44" s="29"/>
      <c r="S44" s="29"/>
      <c r="T44" s="29"/>
      <c r="U44" s="234" t="s">
        <v>5</v>
      </c>
      <c r="V44" s="234"/>
      <c r="W44" s="234"/>
      <c r="X44" s="234"/>
      <c r="Y44" s="234"/>
      <c r="Z44" s="157"/>
      <c r="AA44" s="286" t="s">
        <v>6</v>
      </c>
      <c r="AB44" s="286"/>
      <c r="AC44" s="286"/>
      <c r="AD44" s="286"/>
      <c r="AE44" s="286"/>
      <c r="AF44" s="104"/>
      <c r="AG44" s="234" t="s">
        <v>7</v>
      </c>
      <c r="AH44" s="234"/>
      <c r="AI44" s="234"/>
      <c r="AJ44" s="234"/>
      <c r="AK44" s="234"/>
      <c r="AL44" s="157"/>
      <c r="AM44" s="234" t="s">
        <v>8</v>
      </c>
      <c r="AN44" s="234"/>
      <c r="AO44" s="234"/>
      <c r="AP44" s="234"/>
      <c r="AQ44" s="234"/>
      <c r="AR44" s="71"/>
    </row>
    <row r="45" spans="1:44" ht="23.1" customHeight="1" x14ac:dyDescent="0.2">
      <c r="A45" s="58"/>
      <c r="B45" s="105" t="str">
        <f>IF($AG$1="tiếng việt",Translate!A131,Translate!B131)</f>
        <v>Tin học văn phòng</v>
      </c>
      <c r="C45" s="29"/>
      <c r="D45" s="29"/>
      <c r="E45" s="29"/>
      <c r="F45" s="29"/>
      <c r="G45" s="29"/>
      <c r="H45" s="29"/>
      <c r="I45" s="29"/>
      <c r="J45" s="29"/>
      <c r="K45" s="29"/>
      <c r="L45" s="29"/>
      <c r="M45" s="29"/>
      <c r="N45" s="29"/>
      <c r="O45" s="151"/>
      <c r="P45" s="29"/>
      <c r="Q45" s="29"/>
      <c r="R45" s="29"/>
      <c r="S45" s="29"/>
      <c r="T45" s="29"/>
      <c r="U45" s="235"/>
      <c r="V45" s="245"/>
      <c r="W45" s="245"/>
      <c r="X45" s="245"/>
      <c r="Y45" s="246"/>
      <c r="Z45" s="168"/>
      <c r="AA45" s="318"/>
      <c r="AB45" s="319"/>
      <c r="AC45" s="319"/>
      <c r="AD45" s="319"/>
      <c r="AE45" s="320"/>
      <c r="AF45" s="33"/>
      <c r="AG45" s="235"/>
      <c r="AH45" s="245"/>
      <c r="AI45" s="245"/>
      <c r="AJ45" s="245"/>
      <c r="AK45" s="246"/>
      <c r="AL45" s="45"/>
      <c r="AM45" s="235"/>
      <c r="AN45" s="245"/>
      <c r="AO45" s="245"/>
      <c r="AP45" s="245"/>
      <c r="AQ45" s="246"/>
      <c r="AR45" s="71"/>
    </row>
    <row r="46" spans="1:44" ht="12.75" customHeight="1" x14ac:dyDescent="0.2">
      <c r="A46" s="5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71"/>
    </row>
    <row r="47" spans="1:44" s="101" customFormat="1" ht="6" customHeight="1" thickBot="1" x14ac:dyDescent="0.25">
      <c r="A47" s="98"/>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100"/>
    </row>
    <row r="48" spans="1:44" s="81" customFormat="1" ht="15" customHeight="1" thickTop="1" x14ac:dyDescent="0.2">
      <c r="A48" s="86">
        <v>3</v>
      </c>
      <c r="B48" s="268" t="str">
        <f>IF($AG$1="tiếng việt",Translate!A65,Translate!B65)</f>
        <v>QUÁ TRÌNH CÔNG TÁC (Kể cả bán thời gian)</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87"/>
    </row>
    <row r="49" spans="1:44" ht="15.75" customHeight="1" x14ac:dyDescent="0.2">
      <c r="A49" s="59"/>
      <c r="B49" s="306" t="str">
        <f>IF($AG$1="tiếng việt",Translate!A66,Translate!B66)</f>
        <v>Tên 03 Đơn vị công tác gần nhất</v>
      </c>
      <c r="C49" s="306"/>
      <c r="D49" s="306"/>
      <c r="E49" s="306"/>
      <c r="F49" s="306"/>
      <c r="G49" s="306"/>
      <c r="H49" s="306"/>
      <c r="I49" s="306"/>
      <c r="J49" s="306"/>
      <c r="K49" s="126"/>
      <c r="L49" s="266" t="str">
        <f>IF($AG$1="tiếng việt",Translate!A68,Translate!B68)</f>
        <v>Chức vụ</v>
      </c>
      <c r="M49" s="266"/>
      <c r="N49" s="266"/>
      <c r="O49" s="266"/>
      <c r="P49" s="126"/>
      <c r="Q49" s="317" t="str">
        <f>IF($AG$1="tiếng việt",Translate!A69,Translate!B69)</f>
        <v xml:space="preserve">Thời gian </v>
      </c>
      <c r="R49" s="317"/>
      <c r="S49" s="317"/>
      <c r="T49" s="317"/>
      <c r="U49" s="317"/>
      <c r="V49" s="317"/>
      <c r="W49" s="317"/>
      <c r="X49" s="126"/>
      <c r="Y49" s="266" t="str">
        <f>IF($AG$1="tiếng việt",Translate!A72,Translate!B64)</f>
        <v>Tên/chức vụ người QL</v>
      </c>
      <c r="Z49" s="266"/>
      <c r="AA49" s="266"/>
      <c r="AB49" s="266"/>
      <c r="AC49" s="161"/>
      <c r="AD49" s="266" t="str">
        <f>IF($AG$1="tiếng việt",Translate!A73,Translate!B73)</f>
        <v>Mảng công việc phụ trách chính</v>
      </c>
      <c r="AE49" s="266"/>
      <c r="AF49" s="266"/>
      <c r="AG49" s="266"/>
      <c r="AH49" s="266"/>
      <c r="AI49" s="266"/>
      <c r="AJ49" s="266"/>
      <c r="AK49" s="266"/>
      <c r="AL49" s="168"/>
      <c r="AM49" s="264" t="str">
        <f>IF($AG$1="tiếng việt",Translate!A74,Translate!B74)</f>
        <v>Lý do thôi việc</v>
      </c>
      <c r="AN49" s="333"/>
      <c r="AO49" s="333"/>
      <c r="AP49" s="333"/>
      <c r="AQ49" s="333"/>
      <c r="AR49" s="71"/>
    </row>
    <row r="50" spans="1:44" ht="21.75" customHeight="1" x14ac:dyDescent="0.2">
      <c r="A50" s="59"/>
      <c r="B50" s="307"/>
      <c r="C50" s="307"/>
      <c r="D50" s="307"/>
      <c r="E50" s="307"/>
      <c r="F50" s="307"/>
      <c r="G50" s="307"/>
      <c r="H50" s="307"/>
      <c r="I50" s="307"/>
      <c r="J50" s="307"/>
      <c r="K50" s="126"/>
      <c r="L50" s="266"/>
      <c r="M50" s="266"/>
      <c r="N50" s="266"/>
      <c r="O50" s="266"/>
      <c r="P50" s="126"/>
      <c r="Q50" s="266" t="str">
        <f>IF($AG$1="tiếng việt",Translate!A43,Translate!B43)</f>
        <v>từ</v>
      </c>
      <c r="R50" s="266"/>
      <c r="S50" s="266"/>
      <c r="T50" s="127" t="s">
        <v>4</v>
      </c>
      <c r="U50" s="266" t="str">
        <f>IF($AG$1="tiếng việt",Translate!A44,Translate!B44)</f>
        <v>đến</v>
      </c>
      <c r="V50" s="266"/>
      <c r="W50" s="266"/>
      <c r="X50" s="126"/>
      <c r="Y50" s="267"/>
      <c r="Z50" s="267"/>
      <c r="AA50" s="267"/>
      <c r="AB50" s="267"/>
      <c r="AC50" s="161"/>
      <c r="AD50" s="266"/>
      <c r="AE50" s="266"/>
      <c r="AF50" s="266"/>
      <c r="AG50" s="266"/>
      <c r="AH50" s="266"/>
      <c r="AI50" s="266"/>
      <c r="AJ50" s="266"/>
      <c r="AK50" s="266"/>
      <c r="AL50" s="168"/>
      <c r="AM50" s="333"/>
      <c r="AN50" s="333"/>
      <c r="AO50" s="333"/>
      <c r="AP50" s="333"/>
      <c r="AQ50" s="333"/>
      <c r="AR50" s="71"/>
    </row>
    <row r="51" spans="1:44" ht="49.9" customHeight="1" x14ac:dyDescent="0.2">
      <c r="A51" s="51"/>
      <c r="B51" s="199"/>
      <c r="C51" s="200"/>
      <c r="D51" s="200"/>
      <c r="E51" s="200"/>
      <c r="F51" s="200"/>
      <c r="G51" s="200"/>
      <c r="H51" s="200"/>
      <c r="I51" s="200"/>
      <c r="J51" s="201"/>
      <c r="K51" s="25"/>
      <c r="L51" s="222"/>
      <c r="M51" s="223"/>
      <c r="N51" s="223"/>
      <c r="O51" s="224"/>
      <c r="P51" s="25"/>
      <c r="Q51" s="164"/>
      <c r="R51" s="225"/>
      <c r="S51" s="226"/>
      <c r="T51" s="34"/>
      <c r="U51" s="164"/>
      <c r="V51" s="290"/>
      <c r="W51" s="291"/>
      <c r="X51" s="157"/>
      <c r="Y51" s="222"/>
      <c r="Z51" s="223"/>
      <c r="AA51" s="223"/>
      <c r="AB51" s="224"/>
      <c r="AC51" s="170"/>
      <c r="AD51" s="287"/>
      <c r="AE51" s="288"/>
      <c r="AF51" s="288"/>
      <c r="AG51" s="288"/>
      <c r="AH51" s="288"/>
      <c r="AI51" s="288"/>
      <c r="AJ51" s="288"/>
      <c r="AK51" s="289"/>
      <c r="AL51" s="35"/>
      <c r="AM51" s="287"/>
      <c r="AN51" s="288"/>
      <c r="AO51" s="288"/>
      <c r="AP51" s="288"/>
      <c r="AQ51" s="289"/>
      <c r="AR51" s="71"/>
    </row>
    <row r="52" spans="1:44" ht="51.75" customHeight="1" x14ac:dyDescent="0.2">
      <c r="A52" s="51"/>
      <c r="B52" s="275"/>
      <c r="C52" s="276"/>
      <c r="D52" s="276"/>
      <c r="E52" s="276"/>
      <c r="F52" s="276"/>
      <c r="G52" s="276"/>
      <c r="H52" s="276"/>
      <c r="I52" s="276"/>
      <c r="J52" s="277"/>
      <c r="K52" s="25"/>
      <c r="L52" s="216"/>
      <c r="M52" s="217"/>
      <c r="N52" s="217"/>
      <c r="O52" s="218"/>
      <c r="P52" s="25"/>
      <c r="Q52" s="162"/>
      <c r="R52" s="219"/>
      <c r="S52" s="221"/>
      <c r="T52" s="36"/>
      <c r="U52" s="166"/>
      <c r="V52" s="297"/>
      <c r="W52" s="299"/>
      <c r="X52" s="157"/>
      <c r="Y52" s="216"/>
      <c r="Z52" s="217"/>
      <c r="AA52" s="217"/>
      <c r="AB52" s="218"/>
      <c r="AC52" s="170"/>
      <c r="AD52" s="335"/>
      <c r="AE52" s="336"/>
      <c r="AF52" s="336"/>
      <c r="AG52" s="336"/>
      <c r="AH52" s="336"/>
      <c r="AI52" s="336"/>
      <c r="AJ52" s="336"/>
      <c r="AK52" s="337"/>
      <c r="AL52" s="35"/>
      <c r="AM52" s="335"/>
      <c r="AN52" s="336"/>
      <c r="AO52" s="336"/>
      <c r="AP52" s="336"/>
      <c r="AQ52" s="337"/>
      <c r="AR52" s="71"/>
    </row>
    <row r="53" spans="1:44" ht="51.75" customHeight="1" x14ac:dyDescent="0.2">
      <c r="A53" s="51"/>
      <c r="B53" s="193"/>
      <c r="C53" s="194"/>
      <c r="D53" s="194"/>
      <c r="E53" s="194"/>
      <c r="F53" s="194"/>
      <c r="G53" s="194"/>
      <c r="H53" s="194"/>
      <c r="I53" s="194"/>
      <c r="J53" s="195"/>
      <c r="K53" s="25"/>
      <c r="L53" s="207"/>
      <c r="M53" s="208"/>
      <c r="N53" s="208"/>
      <c r="O53" s="209"/>
      <c r="P53" s="25"/>
      <c r="Q53" s="155"/>
      <c r="R53" s="213"/>
      <c r="S53" s="215"/>
      <c r="T53" s="36"/>
      <c r="U53" s="165"/>
      <c r="V53" s="327"/>
      <c r="W53" s="328"/>
      <c r="X53" s="157"/>
      <c r="Y53" s="210"/>
      <c r="Z53" s="211"/>
      <c r="AA53" s="211"/>
      <c r="AB53" s="212"/>
      <c r="AC53" s="170"/>
      <c r="AD53" s="341"/>
      <c r="AE53" s="342"/>
      <c r="AF53" s="342"/>
      <c r="AG53" s="342"/>
      <c r="AH53" s="342"/>
      <c r="AI53" s="342"/>
      <c r="AJ53" s="342"/>
      <c r="AK53" s="343"/>
      <c r="AL53" s="35"/>
      <c r="AM53" s="341"/>
      <c r="AN53" s="342"/>
      <c r="AO53" s="342"/>
      <c r="AP53" s="342"/>
      <c r="AQ53" s="343"/>
      <c r="AR53" s="71"/>
    </row>
    <row r="54" spans="1:44" ht="11.25" customHeight="1" x14ac:dyDescent="0.2">
      <c r="A54" s="51"/>
      <c r="B54" s="25"/>
      <c r="C54" s="25"/>
      <c r="D54" s="25"/>
      <c r="E54" s="25"/>
      <c r="F54" s="25"/>
      <c r="G54" s="25"/>
      <c r="H54" s="25"/>
      <c r="I54" s="25"/>
      <c r="J54" s="25"/>
      <c r="K54" s="25"/>
      <c r="L54" s="25"/>
      <c r="M54" s="25"/>
      <c r="N54" s="25"/>
      <c r="O54" s="25"/>
      <c r="P54" s="25"/>
      <c r="Q54" s="25"/>
      <c r="R54" s="25"/>
      <c r="S54" s="25"/>
      <c r="T54" s="25"/>
      <c r="U54" s="25"/>
      <c r="V54" s="25"/>
      <c r="W54" s="25"/>
      <c r="X54" s="157"/>
      <c r="Y54" s="25"/>
      <c r="Z54" s="25"/>
      <c r="AA54" s="25"/>
      <c r="AB54" s="25"/>
      <c r="AC54" s="25"/>
      <c r="AD54" s="25"/>
      <c r="AE54" s="25"/>
      <c r="AF54" s="25"/>
      <c r="AG54" s="25"/>
      <c r="AH54" s="25"/>
      <c r="AI54" s="25"/>
      <c r="AJ54" s="25"/>
      <c r="AK54" s="25"/>
      <c r="AL54" s="25"/>
      <c r="AM54" s="25"/>
      <c r="AN54" s="25"/>
      <c r="AO54" s="25"/>
      <c r="AP54" s="25"/>
      <c r="AQ54" s="25"/>
      <c r="AR54" s="71"/>
    </row>
    <row r="55" spans="1:44" ht="15" customHeight="1" x14ac:dyDescent="0.2">
      <c r="A55" s="51"/>
      <c r="B55" s="192" t="str">
        <f>IF($AG$1="tiếng việt",Translate!A67,Translate!B67)</f>
        <v>Tên đơn vị công tác còn lại (nếu có)</v>
      </c>
      <c r="C55" s="192"/>
      <c r="D55" s="192"/>
      <c r="E55" s="192"/>
      <c r="F55" s="192"/>
      <c r="G55" s="192"/>
      <c r="H55" s="192"/>
      <c r="I55" s="192"/>
      <c r="J55" s="192"/>
      <c r="K55" s="25"/>
      <c r="L55" s="190" t="str">
        <f>IF($AG$1="tiếng việt",Translate!A68,Translate!B68)</f>
        <v>Chức vụ</v>
      </c>
      <c r="M55" s="190"/>
      <c r="N55" s="190"/>
      <c r="O55" s="190"/>
      <c r="P55" s="25"/>
      <c r="Q55" s="202" t="str">
        <f>IF($AG$1="tiếng việt",Translate!A69,Translate!B69)</f>
        <v xml:space="preserve">Thời gian </v>
      </c>
      <c r="R55" s="202"/>
      <c r="S55" s="202"/>
      <c r="T55" s="202"/>
      <c r="U55" s="202"/>
      <c r="V55" s="202"/>
      <c r="W55" s="202"/>
      <c r="X55" s="157"/>
      <c r="Y55" s="190" t="str">
        <f>IF($AG$1="tiếng việt",Translate!A73,Translate!B73)</f>
        <v>Mảng công việc phụ trách chính</v>
      </c>
      <c r="Z55" s="190"/>
      <c r="AA55" s="190"/>
      <c r="AB55" s="190"/>
      <c r="AC55" s="190"/>
      <c r="AD55" s="190"/>
      <c r="AE55" s="190"/>
      <c r="AF55" s="190"/>
      <c r="AG55" s="190"/>
      <c r="AH55" s="190"/>
      <c r="AI55" s="190"/>
      <c r="AJ55" s="190"/>
      <c r="AK55" s="190"/>
      <c r="AL55" s="190"/>
      <c r="AM55" s="190"/>
      <c r="AN55" s="190"/>
      <c r="AO55" s="190"/>
      <c r="AP55" s="190"/>
      <c r="AQ55" s="190"/>
      <c r="AR55" s="71"/>
    </row>
    <row r="56" spans="1:44" ht="23.1" customHeight="1" x14ac:dyDescent="0.2">
      <c r="A56" s="51"/>
      <c r="B56" s="192"/>
      <c r="C56" s="192"/>
      <c r="D56" s="192"/>
      <c r="E56" s="192"/>
      <c r="F56" s="192"/>
      <c r="G56" s="192"/>
      <c r="H56" s="192"/>
      <c r="I56" s="192"/>
      <c r="J56" s="192"/>
      <c r="K56" s="25"/>
      <c r="L56" s="191"/>
      <c r="M56" s="191"/>
      <c r="N56" s="191"/>
      <c r="O56" s="191"/>
      <c r="P56" s="25"/>
      <c r="Q56" s="203" t="str">
        <f>IF($AG$1="tiếng việt",Translate!A70,Translate!B70)</f>
        <v>tháng/năm</v>
      </c>
      <c r="R56" s="203"/>
      <c r="S56" s="203"/>
      <c r="T56" s="32" t="s">
        <v>4</v>
      </c>
      <c r="U56" s="203" t="str">
        <f>IF($AG$1="tiếng việt",Translate!A70,Translate!B70)</f>
        <v>tháng/năm</v>
      </c>
      <c r="V56" s="203"/>
      <c r="W56" s="203"/>
      <c r="X56" s="25"/>
      <c r="Y56" s="191"/>
      <c r="Z56" s="191"/>
      <c r="AA56" s="191"/>
      <c r="AB56" s="191"/>
      <c r="AC56" s="191"/>
      <c r="AD56" s="191"/>
      <c r="AE56" s="191"/>
      <c r="AF56" s="191"/>
      <c r="AG56" s="191"/>
      <c r="AH56" s="191"/>
      <c r="AI56" s="191"/>
      <c r="AJ56" s="191"/>
      <c r="AK56" s="191"/>
      <c r="AL56" s="191"/>
      <c r="AM56" s="191"/>
      <c r="AN56" s="191"/>
      <c r="AO56" s="191"/>
      <c r="AP56" s="191"/>
      <c r="AQ56" s="191"/>
      <c r="AR56" s="71"/>
    </row>
    <row r="57" spans="1:44" ht="54.95" customHeight="1" x14ac:dyDescent="0.2">
      <c r="A57" s="51"/>
      <c r="B57" s="222"/>
      <c r="C57" s="223"/>
      <c r="D57" s="223"/>
      <c r="E57" s="223"/>
      <c r="F57" s="223"/>
      <c r="G57" s="223"/>
      <c r="H57" s="223"/>
      <c r="I57" s="223"/>
      <c r="J57" s="224"/>
      <c r="K57" s="159"/>
      <c r="L57" s="199"/>
      <c r="M57" s="200"/>
      <c r="N57" s="200"/>
      <c r="O57" s="201"/>
      <c r="P57" s="159"/>
      <c r="Q57" s="164"/>
      <c r="R57" s="225"/>
      <c r="S57" s="226"/>
      <c r="T57" s="34"/>
      <c r="U57" s="164"/>
      <c r="V57" s="205"/>
      <c r="W57" s="206"/>
      <c r="X57" s="157"/>
      <c r="Y57" s="199"/>
      <c r="Z57" s="200"/>
      <c r="AA57" s="200"/>
      <c r="AB57" s="200"/>
      <c r="AC57" s="200"/>
      <c r="AD57" s="200"/>
      <c r="AE57" s="200"/>
      <c r="AF57" s="200"/>
      <c r="AG57" s="200"/>
      <c r="AH57" s="200"/>
      <c r="AI57" s="200"/>
      <c r="AJ57" s="200"/>
      <c r="AK57" s="200"/>
      <c r="AL57" s="200"/>
      <c r="AM57" s="200"/>
      <c r="AN57" s="200"/>
      <c r="AO57" s="200"/>
      <c r="AP57" s="200"/>
      <c r="AQ57" s="201"/>
      <c r="AR57" s="71"/>
    </row>
    <row r="58" spans="1:44" ht="54.95" customHeight="1" x14ac:dyDescent="0.2">
      <c r="A58" s="51"/>
      <c r="B58" s="216"/>
      <c r="C58" s="217"/>
      <c r="D58" s="217"/>
      <c r="E58" s="217"/>
      <c r="F58" s="217"/>
      <c r="G58" s="217"/>
      <c r="H58" s="217"/>
      <c r="I58" s="217"/>
      <c r="J58" s="218"/>
      <c r="K58" s="159"/>
      <c r="L58" s="216"/>
      <c r="M58" s="217"/>
      <c r="N58" s="217"/>
      <c r="O58" s="218"/>
      <c r="P58" s="159"/>
      <c r="Q58" s="166"/>
      <c r="R58" s="230"/>
      <c r="S58" s="231"/>
      <c r="T58" s="36"/>
      <c r="U58" s="166"/>
      <c r="V58" s="232"/>
      <c r="W58" s="233"/>
      <c r="X58" s="157"/>
      <c r="Y58" s="196"/>
      <c r="Z58" s="197"/>
      <c r="AA58" s="197"/>
      <c r="AB58" s="197"/>
      <c r="AC58" s="197"/>
      <c r="AD58" s="197"/>
      <c r="AE58" s="197"/>
      <c r="AF58" s="197"/>
      <c r="AG58" s="197"/>
      <c r="AH58" s="197"/>
      <c r="AI58" s="197"/>
      <c r="AJ58" s="197"/>
      <c r="AK58" s="197"/>
      <c r="AL58" s="197"/>
      <c r="AM58" s="197"/>
      <c r="AN58" s="197"/>
      <c r="AO58" s="197"/>
      <c r="AP58" s="197"/>
      <c r="AQ58" s="198"/>
      <c r="AR58" s="71"/>
    </row>
    <row r="59" spans="1:44" ht="54.95" customHeight="1" x14ac:dyDescent="0.2">
      <c r="A59" s="51"/>
      <c r="B59" s="210"/>
      <c r="C59" s="211"/>
      <c r="D59" s="211"/>
      <c r="E59" s="211"/>
      <c r="F59" s="211"/>
      <c r="G59" s="211"/>
      <c r="H59" s="211"/>
      <c r="I59" s="211"/>
      <c r="J59" s="212"/>
      <c r="K59" s="159"/>
      <c r="L59" s="210"/>
      <c r="M59" s="211"/>
      <c r="N59" s="211"/>
      <c r="O59" s="212"/>
      <c r="P59" s="159"/>
      <c r="Q59" s="150"/>
      <c r="R59" s="213"/>
      <c r="S59" s="215"/>
      <c r="T59" s="36"/>
      <c r="U59" s="165"/>
      <c r="V59" s="213"/>
      <c r="W59" s="215"/>
      <c r="X59" s="157"/>
      <c r="Y59" s="193"/>
      <c r="Z59" s="194"/>
      <c r="AA59" s="194"/>
      <c r="AB59" s="194"/>
      <c r="AC59" s="194"/>
      <c r="AD59" s="194"/>
      <c r="AE59" s="194"/>
      <c r="AF59" s="194"/>
      <c r="AG59" s="194"/>
      <c r="AH59" s="194"/>
      <c r="AI59" s="194"/>
      <c r="AJ59" s="194"/>
      <c r="AK59" s="194"/>
      <c r="AL59" s="194"/>
      <c r="AM59" s="194"/>
      <c r="AN59" s="194"/>
      <c r="AO59" s="194"/>
      <c r="AP59" s="194"/>
      <c r="AQ59" s="195"/>
      <c r="AR59" s="71"/>
    </row>
    <row r="60" spans="1:44" s="40" customFormat="1" ht="23.25" customHeight="1" x14ac:dyDescent="0.2">
      <c r="A60" s="56"/>
      <c r="B60" s="38" t="str">
        <f>IF($AG$1="tiếng việt",Translate!A75,Translate!B75)</f>
        <v>Thành tích nổi bật trong cả quá trình công tác</v>
      </c>
      <c r="C60" s="41"/>
      <c r="D60" s="41"/>
      <c r="E60" s="41"/>
      <c r="F60" s="41"/>
      <c r="G60" s="41"/>
      <c r="H60" s="41"/>
      <c r="I60" s="95"/>
      <c r="J60" s="95"/>
      <c r="K60" s="95"/>
      <c r="L60" s="124"/>
      <c r="M60" s="95"/>
      <c r="N60" s="95"/>
      <c r="O60" s="95"/>
      <c r="P60" s="95"/>
      <c r="Q60" s="123"/>
      <c r="R60" s="95"/>
      <c r="S60" s="124"/>
      <c r="T60" s="95"/>
      <c r="U60" s="95"/>
      <c r="V60" s="95"/>
      <c r="W60" s="124"/>
      <c r="X60" s="95"/>
      <c r="Y60" s="95"/>
      <c r="Z60" s="95"/>
      <c r="AA60" s="95"/>
      <c r="AB60" s="95"/>
      <c r="AC60" s="95"/>
      <c r="AD60" s="95"/>
      <c r="AE60" s="95"/>
      <c r="AF60" s="95"/>
      <c r="AG60" s="95"/>
      <c r="AH60" s="95"/>
      <c r="AI60" s="95"/>
      <c r="AJ60" s="95"/>
      <c r="AK60" s="204" t="str">
        <f>IF($AG$1="tiếng việt",Translate!A80,Translate!B80)</f>
        <v>Mức lương gần nhất (ghi rõ cấu phần thu nhập)</v>
      </c>
      <c r="AL60" s="204"/>
      <c r="AM60" s="204"/>
      <c r="AN60" s="204"/>
      <c r="AO60" s="204"/>
      <c r="AP60" s="204"/>
      <c r="AQ60" s="204"/>
      <c r="AR60" s="70"/>
    </row>
    <row r="61" spans="1:44" ht="23.1" customHeight="1" x14ac:dyDescent="0.2">
      <c r="A61" s="51"/>
      <c r="B61" s="348"/>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49"/>
      <c r="AC61" s="349"/>
      <c r="AD61" s="349"/>
      <c r="AE61" s="349"/>
      <c r="AF61" s="349"/>
      <c r="AG61" s="349"/>
      <c r="AH61" s="349"/>
      <c r="AI61" s="350"/>
      <c r="AJ61" s="30"/>
      <c r="AK61" s="348"/>
      <c r="AL61" s="349"/>
      <c r="AM61" s="349"/>
      <c r="AN61" s="349"/>
      <c r="AO61" s="349"/>
      <c r="AP61" s="349"/>
      <c r="AQ61" s="350"/>
      <c r="AR61" s="71"/>
    </row>
    <row r="62" spans="1:44" s="79" customFormat="1" ht="12.75" customHeight="1" thickBot="1" x14ac:dyDescent="0.25">
      <c r="A62" s="77"/>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4"/>
    </row>
    <row r="63" spans="1:44" s="94" customFormat="1" ht="15" customHeight="1" thickTop="1" x14ac:dyDescent="0.2">
      <c r="A63" s="88">
        <v>4</v>
      </c>
      <c r="B63" s="324" t="str">
        <f>IF($AG$1="tiếng việt",Translate!A81,Translate!B81)</f>
        <v>THÀNH PHẦN GIA ĐÌNH (Cha, Mẹ, Anh/Chị/Em ruột, Vợ/Chồng/Con)</v>
      </c>
      <c r="C63" s="324"/>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89"/>
    </row>
    <row r="64" spans="1:44" s="40" customFormat="1" ht="18" customHeight="1" x14ac:dyDescent="0.2">
      <c r="A64" s="60"/>
      <c r="B64" s="263" t="str">
        <f>IF($AG$1="tiếng việt",Translate!A82,Translate!B82)</f>
        <v>Họ và tên</v>
      </c>
      <c r="C64" s="263"/>
      <c r="D64" s="263"/>
      <c r="E64" s="263"/>
      <c r="F64" s="263"/>
      <c r="G64" s="263"/>
      <c r="H64" s="263"/>
      <c r="I64" s="263"/>
      <c r="J64" s="263"/>
      <c r="K64" s="128"/>
      <c r="L64" s="263" t="str">
        <f>IF($AG$1="tiếng việt",Translate!A83,Translate!B83)</f>
        <v>Quan hệ</v>
      </c>
      <c r="M64" s="263"/>
      <c r="N64" s="263"/>
      <c r="O64" s="263"/>
      <c r="P64" s="128"/>
      <c r="Q64" s="325" t="str">
        <f>IF($AG$1="tiếng việt",Translate!A84,Translate!B84)</f>
        <v>Năm sinh</v>
      </c>
      <c r="R64" s="325"/>
      <c r="S64" s="325"/>
      <c r="T64" s="325"/>
      <c r="U64" s="37"/>
      <c r="V64" s="325" t="str">
        <f>IF($AG$1="tiếng việt",Translate!A85,Translate!B85)</f>
        <v>Giới tính</v>
      </c>
      <c r="W64" s="325"/>
      <c r="X64" s="325"/>
      <c r="Y64" s="325"/>
      <c r="Z64" s="37"/>
      <c r="AA64" s="263" t="str">
        <f>IF($AG$1="tiếng việt",Translate!A86,Translate!B86)</f>
        <v>Nghề nghiệp - Nơi làm việc</v>
      </c>
      <c r="AB64" s="263"/>
      <c r="AC64" s="263"/>
      <c r="AD64" s="263"/>
      <c r="AE64" s="263"/>
      <c r="AF64" s="263"/>
      <c r="AG64" s="263"/>
      <c r="AH64" s="263"/>
      <c r="AI64" s="263"/>
      <c r="AJ64" s="263"/>
      <c r="AK64" s="263"/>
      <c r="AL64" s="263"/>
      <c r="AM64" s="263"/>
      <c r="AN64" s="263"/>
      <c r="AO64" s="263"/>
      <c r="AP64" s="263"/>
      <c r="AQ64" s="263"/>
      <c r="AR64" s="72"/>
    </row>
    <row r="65" spans="1:54" ht="23.1" customHeight="1" x14ac:dyDescent="0.2">
      <c r="A65" s="116"/>
      <c r="B65" s="360"/>
      <c r="C65" s="361"/>
      <c r="D65" s="361"/>
      <c r="E65" s="361"/>
      <c r="F65" s="361"/>
      <c r="G65" s="361"/>
      <c r="H65" s="361"/>
      <c r="I65" s="361"/>
      <c r="J65" s="362"/>
      <c r="K65" s="117"/>
      <c r="L65" s="360"/>
      <c r="M65" s="361"/>
      <c r="N65" s="361"/>
      <c r="O65" s="362"/>
      <c r="P65" s="117"/>
      <c r="Q65" s="360"/>
      <c r="R65" s="361"/>
      <c r="S65" s="361"/>
      <c r="T65" s="362"/>
      <c r="U65" s="37"/>
      <c r="V65" s="222"/>
      <c r="W65" s="223"/>
      <c r="X65" s="223"/>
      <c r="Y65" s="224"/>
      <c r="Z65" s="37"/>
      <c r="AA65" s="225"/>
      <c r="AB65" s="326"/>
      <c r="AC65" s="326"/>
      <c r="AD65" s="326"/>
      <c r="AE65" s="326"/>
      <c r="AF65" s="326"/>
      <c r="AG65" s="326"/>
      <c r="AH65" s="326"/>
      <c r="AI65" s="326"/>
      <c r="AJ65" s="326"/>
      <c r="AK65" s="326"/>
      <c r="AL65" s="326"/>
      <c r="AM65" s="326"/>
      <c r="AN65" s="326"/>
      <c r="AO65" s="326"/>
      <c r="AP65" s="326"/>
      <c r="AQ65" s="226"/>
      <c r="AR65" s="118"/>
    </row>
    <row r="66" spans="1:54" ht="23.1" customHeight="1" x14ac:dyDescent="0.2">
      <c r="A66" s="116"/>
      <c r="B66" s="216"/>
      <c r="C66" s="217"/>
      <c r="D66" s="217"/>
      <c r="E66" s="217"/>
      <c r="F66" s="217"/>
      <c r="G66" s="217"/>
      <c r="H66" s="217"/>
      <c r="I66" s="217"/>
      <c r="J66" s="218"/>
      <c r="K66" s="117"/>
      <c r="L66" s="216"/>
      <c r="M66" s="217"/>
      <c r="N66" s="217"/>
      <c r="O66" s="218"/>
      <c r="P66" s="117"/>
      <c r="Q66" s="216"/>
      <c r="R66" s="217"/>
      <c r="S66" s="217"/>
      <c r="T66" s="218"/>
      <c r="U66" s="37"/>
      <c r="V66" s="216"/>
      <c r="W66" s="217"/>
      <c r="X66" s="217"/>
      <c r="Y66" s="218"/>
      <c r="Z66" s="37"/>
      <c r="AA66" s="219"/>
      <c r="AB66" s="220"/>
      <c r="AC66" s="220"/>
      <c r="AD66" s="220"/>
      <c r="AE66" s="220"/>
      <c r="AF66" s="220"/>
      <c r="AG66" s="220"/>
      <c r="AH66" s="220"/>
      <c r="AI66" s="220"/>
      <c r="AJ66" s="220"/>
      <c r="AK66" s="220"/>
      <c r="AL66" s="220"/>
      <c r="AM66" s="220"/>
      <c r="AN66" s="220"/>
      <c r="AO66" s="220"/>
      <c r="AP66" s="220"/>
      <c r="AQ66" s="221"/>
      <c r="AR66" s="118"/>
    </row>
    <row r="67" spans="1:54" ht="23.1" customHeight="1" x14ac:dyDescent="0.2">
      <c r="A67" s="116"/>
      <c r="B67" s="227"/>
      <c r="C67" s="228"/>
      <c r="D67" s="228"/>
      <c r="E67" s="228"/>
      <c r="F67" s="228"/>
      <c r="G67" s="228"/>
      <c r="H67" s="228"/>
      <c r="I67" s="228"/>
      <c r="J67" s="229"/>
      <c r="K67" s="117"/>
      <c r="L67" s="227"/>
      <c r="M67" s="228"/>
      <c r="N67" s="228"/>
      <c r="O67" s="229"/>
      <c r="P67" s="117"/>
      <c r="Q67" s="227"/>
      <c r="R67" s="228"/>
      <c r="S67" s="228"/>
      <c r="T67" s="229"/>
      <c r="U67" s="37"/>
      <c r="V67" s="216"/>
      <c r="W67" s="217"/>
      <c r="X67" s="217"/>
      <c r="Y67" s="218"/>
      <c r="Z67" s="37"/>
      <c r="AA67" s="219"/>
      <c r="AB67" s="220"/>
      <c r="AC67" s="220"/>
      <c r="AD67" s="220"/>
      <c r="AE67" s="220"/>
      <c r="AF67" s="220"/>
      <c r="AG67" s="220"/>
      <c r="AH67" s="220"/>
      <c r="AI67" s="220"/>
      <c r="AJ67" s="220"/>
      <c r="AK67" s="220"/>
      <c r="AL67" s="220"/>
      <c r="AM67" s="220"/>
      <c r="AN67" s="220"/>
      <c r="AO67" s="220"/>
      <c r="AP67" s="220"/>
      <c r="AQ67" s="221"/>
      <c r="AR67" s="118"/>
    </row>
    <row r="68" spans="1:54" ht="23.1" customHeight="1" x14ac:dyDescent="0.2">
      <c r="A68" s="116"/>
      <c r="B68" s="216"/>
      <c r="C68" s="217"/>
      <c r="D68" s="217"/>
      <c r="E68" s="217"/>
      <c r="F68" s="217"/>
      <c r="G68" s="217"/>
      <c r="H68" s="217"/>
      <c r="I68" s="217"/>
      <c r="J68" s="218"/>
      <c r="K68" s="117"/>
      <c r="L68" s="216"/>
      <c r="M68" s="217"/>
      <c r="N68" s="217"/>
      <c r="O68" s="218"/>
      <c r="P68" s="117"/>
      <c r="Q68" s="216"/>
      <c r="R68" s="217"/>
      <c r="S68" s="217"/>
      <c r="T68" s="218"/>
      <c r="U68" s="37"/>
      <c r="V68" s="216"/>
      <c r="W68" s="217"/>
      <c r="X68" s="217"/>
      <c r="Y68" s="218"/>
      <c r="Z68" s="37"/>
      <c r="AA68" s="219"/>
      <c r="AB68" s="220"/>
      <c r="AC68" s="220"/>
      <c r="AD68" s="220"/>
      <c r="AE68" s="220"/>
      <c r="AF68" s="220"/>
      <c r="AG68" s="220"/>
      <c r="AH68" s="220"/>
      <c r="AI68" s="220"/>
      <c r="AJ68" s="220"/>
      <c r="AK68" s="220"/>
      <c r="AL68" s="220"/>
      <c r="AM68" s="220"/>
      <c r="AN68" s="220"/>
      <c r="AO68" s="220"/>
      <c r="AP68" s="220"/>
      <c r="AQ68" s="221"/>
      <c r="AR68" s="118"/>
    </row>
    <row r="69" spans="1:54" ht="23.1" customHeight="1" x14ac:dyDescent="0.2">
      <c r="A69" s="116"/>
      <c r="B69" s="216"/>
      <c r="C69" s="217"/>
      <c r="D69" s="217"/>
      <c r="E69" s="217"/>
      <c r="F69" s="217"/>
      <c r="G69" s="217"/>
      <c r="H69" s="217"/>
      <c r="I69" s="217"/>
      <c r="J69" s="218"/>
      <c r="K69" s="117"/>
      <c r="L69" s="216"/>
      <c r="M69" s="217"/>
      <c r="N69" s="217"/>
      <c r="O69" s="218"/>
      <c r="P69" s="117"/>
      <c r="Q69" s="216"/>
      <c r="R69" s="217"/>
      <c r="S69" s="217"/>
      <c r="T69" s="218"/>
      <c r="U69" s="37"/>
      <c r="V69" s="216"/>
      <c r="W69" s="217"/>
      <c r="X69" s="217"/>
      <c r="Y69" s="218"/>
      <c r="Z69" s="37"/>
      <c r="AA69" s="219"/>
      <c r="AB69" s="220"/>
      <c r="AC69" s="220"/>
      <c r="AD69" s="220"/>
      <c r="AE69" s="220"/>
      <c r="AF69" s="220"/>
      <c r="AG69" s="220"/>
      <c r="AH69" s="220"/>
      <c r="AI69" s="220"/>
      <c r="AJ69" s="220"/>
      <c r="AK69" s="220"/>
      <c r="AL69" s="220"/>
      <c r="AM69" s="220"/>
      <c r="AN69" s="220"/>
      <c r="AO69" s="220"/>
      <c r="AP69" s="220"/>
      <c r="AQ69" s="221"/>
      <c r="AR69" s="118"/>
    </row>
    <row r="70" spans="1:54" ht="23.1" customHeight="1" x14ac:dyDescent="0.2">
      <c r="A70" s="116"/>
      <c r="B70" s="207"/>
      <c r="C70" s="208"/>
      <c r="D70" s="208"/>
      <c r="E70" s="208"/>
      <c r="F70" s="208"/>
      <c r="G70" s="208"/>
      <c r="H70" s="208"/>
      <c r="I70" s="208"/>
      <c r="J70" s="209"/>
      <c r="K70" s="117"/>
      <c r="L70" s="207"/>
      <c r="M70" s="208"/>
      <c r="N70" s="208"/>
      <c r="O70" s="209"/>
      <c r="P70" s="117"/>
      <c r="Q70" s="207"/>
      <c r="R70" s="208"/>
      <c r="S70" s="208"/>
      <c r="T70" s="209"/>
      <c r="U70" s="37"/>
      <c r="V70" s="210"/>
      <c r="W70" s="211"/>
      <c r="X70" s="211"/>
      <c r="Y70" s="212"/>
      <c r="Z70" s="37"/>
      <c r="AA70" s="213"/>
      <c r="AB70" s="214"/>
      <c r="AC70" s="214"/>
      <c r="AD70" s="214"/>
      <c r="AE70" s="214"/>
      <c r="AF70" s="214"/>
      <c r="AG70" s="214"/>
      <c r="AH70" s="214"/>
      <c r="AI70" s="214"/>
      <c r="AJ70" s="214"/>
      <c r="AK70" s="214"/>
      <c r="AL70" s="214"/>
      <c r="AM70" s="214"/>
      <c r="AN70" s="214"/>
      <c r="AO70" s="214"/>
      <c r="AP70" s="214"/>
      <c r="AQ70" s="215"/>
      <c r="AR70" s="119"/>
    </row>
    <row r="71" spans="1:54" ht="11.25" customHeight="1" thickBot="1" x14ac:dyDescent="0.25">
      <c r="A71" s="116"/>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9"/>
    </row>
    <row r="72" spans="1:54" s="81" customFormat="1" ht="15" customHeight="1" x14ac:dyDescent="0.2">
      <c r="A72" s="83">
        <v>5</v>
      </c>
      <c r="B72" s="262" t="str">
        <f>IF($AG$1="tiếng việt",Translate!A87,Translate!B87)</f>
        <v>PHẨM CHẤT, NĂNG KHIẾU, KỸ NĂNG ĐẶC BIỆT (Liệt kê những phẩm chất, kỹ năng mà Anh/Chị có khả năng: Thể thao, Âm nhạc...)</v>
      </c>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90"/>
      <c r="AS72" s="91"/>
      <c r="AT72" s="91"/>
      <c r="AU72" s="91"/>
      <c r="AV72" s="91"/>
      <c r="AW72" s="91"/>
      <c r="AX72" s="91"/>
      <c r="AY72" s="91"/>
      <c r="AZ72" s="91"/>
      <c r="BA72" s="91"/>
      <c r="BB72" s="91"/>
    </row>
    <row r="73" spans="1:54" s="40" customFormat="1" ht="27" customHeight="1" x14ac:dyDescent="0.2">
      <c r="A73" s="54"/>
      <c r="B73" s="234" t="str">
        <f>IF($AG$1="tiếng việt",Translate!A88,Translate!B88)</f>
        <v>Phẩm chất, năng khiếu</v>
      </c>
      <c r="C73" s="234"/>
      <c r="D73" s="234"/>
      <c r="E73" s="234"/>
      <c r="F73" s="234"/>
      <c r="G73" s="234"/>
      <c r="H73" s="234"/>
      <c r="I73" s="234"/>
      <c r="J73" s="234"/>
      <c r="K73" s="31"/>
      <c r="L73" s="234" t="str">
        <f>IF($AG$1="tiếng việt",Translate!A89,Translate!B89)</f>
        <v>Kỹ năng đặc biệt</v>
      </c>
      <c r="M73" s="234"/>
      <c r="N73" s="234"/>
      <c r="O73" s="234"/>
      <c r="P73" s="234"/>
      <c r="Q73" s="234"/>
      <c r="R73" s="234"/>
      <c r="S73" s="234"/>
      <c r="T73" s="234"/>
      <c r="U73" s="31"/>
      <c r="V73" s="234" t="str">
        <f>IF($AG$1="tiếng việt",Translate!A90,Translate!B90)</f>
        <v>Thành viên của các tổ chức xã hội, cộng đồng nước ngoài</v>
      </c>
      <c r="W73" s="234"/>
      <c r="X73" s="234"/>
      <c r="Y73" s="234"/>
      <c r="Z73" s="234"/>
      <c r="AA73" s="234"/>
      <c r="AB73" s="234"/>
      <c r="AC73" s="234"/>
      <c r="AD73" s="234"/>
      <c r="AE73" s="234"/>
      <c r="AF73" s="31"/>
      <c r="AG73" s="234" t="str">
        <f>IF($AG$1="tiếng việt",Translate!A91,Translate!B91)</f>
        <v xml:space="preserve">Các bài báo, sách, công trình khoa học anh/chị đã viết </v>
      </c>
      <c r="AH73" s="234"/>
      <c r="AI73" s="234"/>
      <c r="AJ73" s="234"/>
      <c r="AK73" s="234"/>
      <c r="AL73" s="234"/>
      <c r="AM73" s="234"/>
      <c r="AN73" s="234"/>
      <c r="AO73" s="234"/>
      <c r="AP73" s="234"/>
      <c r="AQ73" s="234"/>
      <c r="AR73" s="69"/>
    </row>
    <row r="74" spans="1:54" ht="23.1" customHeight="1" x14ac:dyDescent="0.2">
      <c r="A74" s="51"/>
      <c r="B74" s="244"/>
      <c r="C74" s="245"/>
      <c r="D74" s="245"/>
      <c r="E74" s="245"/>
      <c r="F74" s="245"/>
      <c r="G74" s="245"/>
      <c r="H74" s="245"/>
      <c r="I74" s="245"/>
      <c r="J74" s="246"/>
      <c r="K74" s="25"/>
      <c r="L74" s="244"/>
      <c r="M74" s="245"/>
      <c r="N74" s="245"/>
      <c r="O74" s="245"/>
      <c r="P74" s="245"/>
      <c r="Q74" s="245"/>
      <c r="R74" s="245"/>
      <c r="S74" s="245"/>
      <c r="T74" s="246"/>
      <c r="U74" s="25"/>
      <c r="V74" s="244"/>
      <c r="W74" s="245"/>
      <c r="X74" s="245"/>
      <c r="Y74" s="245"/>
      <c r="Z74" s="245"/>
      <c r="AA74" s="245"/>
      <c r="AB74" s="245"/>
      <c r="AC74" s="245"/>
      <c r="AD74" s="245"/>
      <c r="AE74" s="246"/>
      <c r="AF74" s="25"/>
      <c r="AG74" s="244"/>
      <c r="AH74" s="245"/>
      <c r="AI74" s="245"/>
      <c r="AJ74" s="245"/>
      <c r="AK74" s="245"/>
      <c r="AL74" s="245"/>
      <c r="AM74" s="245"/>
      <c r="AN74" s="245"/>
      <c r="AO74" s="245"/>
      <c r="AP74" s="245"/>
      <c r="AQ74" s="246"/>
      <c r="AR74" s="68"/>
    </row>
    <row r="75" spans="1:54" ht="5.25" customHeight="1" thickBot="1" x14ac:dyDescent="0.25">
      <c r="A75" s="51"/>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68"/>
    </row>
    <row r="76" spans="1:54" s="81" customFormat="1" ht="15" customHeight="1" x14ac:dyDescent="0.2">
      <c r="A76" s="83">
        <v>6</v>
      </c>
      <c r="B76" s="262" t="str">
        <f>IF($AG$1="tiếng việt",Translate!A92,Translate!B92)</f>
        <v>KHEN THƯỞNG, KỶ LUẬT</v>
      </c>
      <c r="C76" s="262"/>
      <c r="D76" s="262"/>
      <c r="E76" s="262"/>
      <c r="F76" s="262"/>
      <c r="G76" s="262"/>
      <c r="H76" s="262"/>
      <c r="I76" s="262"/>
      <c r="J76" s="262"/>
      <c r="K76" s="262"/>
      <c r="L76" s="262"/>
      <c r="M76" s="262"/>
      <c r="N76" s="262"/>
      <c r="O76" s="262"/>
      <c r="P76" s="262"/>
      <c r="Q76" s="262"/>
      <c r="R76" s="262"/>
      <c r="S76" s="262"/>
      <c r="T76" s="262"/>
      <c r="U76" s="160"/>
      <c r="V76" s="160"/>
      <c r="W76" s="160"/>
      <c r="X76" s="346"/>
      <c r="Y76" s="346"/>
      <c r="Z76" s="346"/>
      <c r="AA76" s="346"/>
      <c r="AB76" s="346"/>
      <c r="AC76" s="346"/>
      <c r="AD76" s="346"/>
      <c r="AE76" s="346"/>
      <c r="AF76" s="346"/>
      <c r="AG76" s="346"/>
      <c r="AH76" s="346"/>
      <c r="AI76" s="346"/>
      <c r="AJ76" s="346"/>
      <c r="AK76" s="346"/>
      <c r="AL76" s="346"/>
      <c r="AM76" s="346"/>
      <c r="AN76" s="346"/>
      <c r="AO76" s="346"/>
      <c r="AP76" s="346"/>
      <c r="AQ76" s="92"/>
      <c r="AR76" s="90"/>
    </row>
    <row r="77" spans="1:54" ht="27" customHeight="1" x14ac:dyDescent="0.2">
      <c r="A77" s="61"/>
      <c r="B77" s="264" t="str">
        <f>IF($AG$1="tiếng việt",Translate!A93,Translate!B93)</f>
        <v>Khen thưởng</v>
      </c>
      <c r="C77" s="264"/>
      <c r="D77" s="264"/>
      <c r="E77" s="264"/>
      <c r="F77" s="264"/>
      <c r="G77" s="264"/>
      <c r="H77" s="264"/>
      <c r="I77" s="264"/>
      <c r="J77" s="264"/>
      <c r="K77" s="264"/>
      <c r="L77" s="264"/>
      <c r="M77" s="264"/>
      <c r="N77" s="264"/>
      <c r="O77" s="264"/>
      <c r="P77" s="264"/>
      <c r="Q77" s="264"/>
      <c r="R77" s="264"/>
      <c r="S77" s="264"/>
      <c r="T77" s="264"/>
      <c r="U77" s="167"/>
      <c r="V77" s="167"/>
      <c r="W77" s="167"/>
      <c r="X77" s="347" t="str">
        <f>IF($AG$1="tiếng việt",Translate!A95,Translate!B95)</f>
        <v>(Tôi cam kết chưa từng bị bắt, kết án, có hành vi chống đối pháp luật hoặc kỷ luật tính đến thời điểm này)</v>
      </c>
      <c r="Y77" s="347"/>
      <c r="Z77" s="347"/>
      <c r="AA77" s="347"/>
      <c r="AB77" s="347"/>
      <c r="AC77" s="347"/>
      <c r="AD77" s="347"/>
      <c r="AE77" s="347"/>
      <c r="AF77" s="347"/>
      <c r="AG77" s="347"/>
      <c r="AH77" s="347"/>
      <c r="AI77" s="347"/>
      <c r="AJ77" s="347"/>
      <c r="AK77" s="347"/>
      <c r="AL77" s="347"/>
      <c r="AM77" s="347"/>
      <c r="AN77" s="347"/>
      <c r="AO77" s="347"/>
      <c r="AP77" s="347"/>
      <c r="AQ77" s="170"/>
      <c r="AR77" s="68"/>
    </row>
    <row r="78" spans="1:54" s="40" customFormat="1" ht="14.25" customHeight="1" x14ac:dyDescent="0.2">
      <c r="A78" s="54"/>
      <c r="B78" s="234" t="str">
        <f>IF($AG$1="tiếng việt",Translate!A96,Translate!B96)</f>
        <v>Danh hiệu</v>
      </c>
      <c r="C78" s="234"/>
      <c r="D78" s="234"/>
      <c r="E78" s="234"/>
      <c r="F78" s="234"/>
      <c r="G78" s="234"/>
      <c r="H78" s="234"/>
      <c r="I78" s="234"/>
      <c r="J78" s="234"/>
      <c r="K78" s="234"/>
      <c r="L78" s="234"/>
      <c r="M78" s="234"/>
      <c r="N78" s="234"/>
      <c r="O78" s="234"/>
      <c r="P78" s="234"/>
      <c r="Q78" s="234"/>
      <c r="R78" s="234"/>
      <c r="S78" s="234"/>
      <c r="T78" s="234"/>
      <c r="U78" s="31"/>
      <c r="V78" s="31"/>
      <c r="W78" s="31"/>
      <c r="X78" s="234" t="str">
        <f>IF($AG$1="tiếng việt",Translate!A98,Translate!B98)</f>
        <v>Hình thức</v>
      </c>
      <c r="Y78" s="234"/>
      <c r="Z78" s="234"/>
      <c r="AA78" s="234"/>
      <c r="AB78" s="234"/>
      <c r="AC78" s="234"/>
      <c r="AD78" s="234"/>
      <c r="AE78" s="234"/>
      <c r="AF78" s="234"/>
      <c r="AG78" s="234"/>
      <c r="AH78" s="234"/>
      <c r="AI78" s="234"/>
      <c r="AJ78" s="234"/>
      <c r="AK78" s="234"/>
      <c r="AL78" s="159"/>
      <c r="AM78" s="359" t="str">
        <f>IF($AG$1="tiếng việt",Translate!A99,Translate!B99)</f>
        <v>Thời gian</v>
      </c>
      <c r="AN78" s="359"/>
      <c r="AO78" s="359"/>
      <c r="AP78" s="359"/>
      <c r="AQ78" s="31"/>
      <c r="AR78" s="69"/>
    </row>
    <row r="79" spans="1:54" ht="23.1" customHeight="1" x14ac:dyDescent="0.2">
      <c r="A79" s="51"/>
      <c r="B79" s="241"/>
      <c r="C79" s="242"/>
      <c r="D79" s="242"/>
      <c r="E79" s="242"/>
      <c r="F79" s="242"/>
      <c r="G79" s="242"/>
      <c r="H79" s="242"/>
      <c r="I79" s="242"/>
      <c r="J79" s="242"/>
      <c r="K79" s="242"/>
      <c r="L79" s="242"/>
      <c r="M79" s="242"/>
      <c r="N79" s="242"/>
      <c r="O79" s="242"/>
      <c r="P79" s="242"/>
      <c r="Q79" s="242"/>
      <c r="R79" s="242"/>
      <c r="S79" s="242"/>
      <c r="T79" s="243"/>
      <c r="U79" s="25"/>
      <c r="V79" s="25"/>
      <c r="W79" s="25"/>
      <c r="X79" s="244"/>
      <c r="Y79" s="245"/>
      <c r="Z79" s="245"/>
      <c r="AA79" s="245"/>
      <c r="AB79" s="245"/>
      <c r="AC79" s="245"/>
      <c r="AD79" s="245"/>
      <c r="AE79" s="245"/>
      <c r="AF79" s="245"/>
      <c r="AG79" s="245"/>
      <c r="AH79" s="245"/>
      <c r="AI79" s="245"/>
      <c r="AJ79" s="245"/>
      <c r="AK79" s="246"/>
      <c r="AL79" s="25"/>
      <c r="AM79" s="158"/>
      <c r="AN79" s="156"/>
      <c r="AO79" s="355"/>
      <c r="AP79" s="285"/>
      <c r="AQ79" s="249"/>
      <c r="AR79" s="68"/>
    </row>
    <row r="80" spans="1:54" ht="9" customHeight="1" thickBot="1" x14ac:dyDescent="0.25">
      <c r="A80" s="51"/>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68"/>
    </row>
    <row r="81" spans="1:44" s="91" customFormat="1" ht="15" customHeight="1" x14ac:dyDescent="0.2">
      <c r="A81" s="83">
        <v>7</v>
      </c>
      <c r="B81" s="262" t="str">
        <f>IF($AG$1="tiếng việt",Translate!A100,Translate!B100)</f>
        <v>BẠN BIẾT THÔNG TIN TUYỂN DỤNG NÀY THÔNG QUA</v>
      </c>
      <c r="C81" s="262"/>
      <c r="D81" s="262"/>
      <c r="E81" s="262"/>
      <c r="F81" s="262"/>
      <c r="G81" s="262"/>
      <c r="H81" s="262"/>
      <c r="I81" s="262"/>
      <c r="J81" s="262"/>
      <c r="K81" s="262"/>
      <c r="L81" s="262"/>
      <c r="M81" s="262"/>
      <c r="N81" s="262"/>
      <c r="O81" s="262"/>
      <c r="P81" s="262"/>
      <c r="Q81" s="262"/>
      <c r="R81" s="262"/>
      <c r="S81" s="262"/>
      <c r="T81" s="262"/>
      <c r="U81" s="160"/>
      <c r="V81" s="160"/>
      <c r="W81" s="160"/>
      <c r="X81" s="93"/>
      <c r="Y81" s="93"/>
      <c r="Z81" s="93"/>
      <c r="AA81" s="93"/>
      <c r="AB81" s="93"/>
      <c r="AC81" s="93"/>
      <c r="AD81" s="93"/>
      <c r="AE81" s="93"/>
      <c r="AF81" s="93"/>
      <c r="AG81" s="93"/>
      <c r="AH81" s="93"/>
      <c r="AI81" s="93"/>
      <c r="AJ81" s="93"/>
      <c r="AK81" s="93"/>
      <c r="AL81" s="93"/>
      <c r="AM81" s="93"/>
      <c r="AN81" s="93"/>
      <c r="AO81" s="93"/>
      <c r="AP81" s="93"/>
      <c r="AQ81" s="92"/>
      <c r="AR81" s="90"/>
    </row>
    <row r="82" spans="1:44" s="47" customFormat="1" ht="18.75" customHeight="1" x14ac:dyDescent="0.2">
      <c r="A82" s="62"/>
      <c r="B82" s="33"/>
      <c r="C82" s="33" t="str">
        <f>IF($AG$1="tiếng việt",Translate!A101,Translate!B101)</f>
        <v>Website tuyển dụng của MB</v>
      </c>
      <c r="D82" s="33"/>
      <c r="E82" s="33"/>
      <c r="F82" s="33"/>
      <c r="G82" s="33"/>
      <c r="H82" s="33"/>
      <c r="I82" s="33"/>
      <c r="J82" s="33"/>
      <c r="K82" s="33"/>
      <c r="L82" s="33"/>
      <c r="M82" s="33" t="str">
        <f>IF($AG$1="tiếng việt",Translate!A102,Translate!B102)</f>
        <v>Fanpage Tuyển dụng MBBank</v>
      </c>
      <c r="N82" s="33"/>
      <c r="O82" s="33"/>
      <c r="P82" s="33"/>
      <c r="Q82" s="33"/>
      <c r="R82" s="33"/>
      <c r="S82" s="33"/>
      <c r="T82" s="33"/>
      <c r="U82" s="33"/>
      <c r="V82" s="33"/>
      <c r="W82" s="33"/>
      <c r="X82" s="33" t="str">
        <f>IF($AG$1="tiếng việt",Translate!A104,Translate!B104)</f>
        <v>Mạng xã hội</v>
      </c>
      <c r="Y82" s="33"/>
      <c r="Z82" s="33"/>
      <c r="AA82" s="33"/>
      <c r="AB82" s="33"/>
      <c r="AC82" s="33"/>
      <c r="AD82" s="33"/>
      <c r="AE82" s="46" t="str">
        <f>IF($AG$1="tiếng việt",Translate!A105,Translate!B105)</f>
        <v>Bạn bè/Người thân</v>
      </c>
      <c r="AF82" s="33"/>
      <c r="AG82" s="33"/>
      <c r="AH82" s="33"/>
      <c r="AI82" s="33"/>
      <c r="AJ82" s="33"/>
      <c r="AK82" s="33" t="str">
        <f>IF($AG$1="tiếng việt",Translate!A103,Translate!B103)</f>
        <v>Cán bộ nhân viên MB giới thiệu</v>
      </c>
      <c r="AL82" s="33"/>
      <c r="AM82" s="33"/>
      <c r="AN82" s="33"/>
      <c r="AO82" s="33"/>
      <c r="AP82" s="33"/>
      <c r="AQ82" s="33"/>
      <c r="AR82" s="73"/>
    </row>
    <row r="83" spans="1:44" ht="23.1" customHeight="1" x14ac:dyDescent="0.2">
      <c r="A83" s="51"/>
      <c r="B83" s="33" t="str">
        <f>IF($AG$1="tiếng việt",Translate!A106,Translate!B106)</f>
        <v>Nguồn khác (ghi rõ)</v>
      </c>
      <c r="C83" s="33"/>
      <c r="D83" s="33"/>
      <c r="E83" s="33"/>
      <c r="F83" s="33"/>
      <c r="G83" s="33"/>
      <c r="H83" s="33"/>
      <c r="I83" s="33"/>
      <c r="J83" s="33"/>
      <c r="K83" s="351"/>
      <c r="L83" s="352"/>
      <c r="M83" s="352"/>
      <c r="N83" s="352"/>
      <c r="O83" s="352"/>
      <c r="P83" s="352"/>
      <c r="Q83" s="352"/>
      <c r="R83" s="352"/>
      <c r="S83" s="352"/>
      <c r="T83" s="352"/>
      <c r="U83" s="352"/>
      <c r="V83" s="352"/>
      <c r="W83" s="352"/>
      <c r="X83" s="352"/>
      <c r="Y83" s="352"/>
      <c r="Z83" s="352"/>
      <c r="AA83" s="352"/>
      <c r="AB83" s="352"/>
      <c r="AC83" s="353"/>
      <c r="AD83" s="31"/>
      <c r="AE83" s="31"/>
      <c r="AF83" s="31"/>
      <c r="AG83" s="31"/>
      <c r="AH83" s="31"/>
      <c r="AI83" s="31"/>
      <c r="AJ83" s="31"/>
      <c r="AK83" s="31"/>
      <c r="AL83" s="31"/>
      <c r="AM83" s="31"/>
      <c r="AN83" s="31"/>
      <c r="AO83" s="31"/>
      <c r="AP83" s="25"/>
      <c r="AQ83" s="25"/>
      <c r="AR83" s="68"/>
    </row>
    <row r="84" spans="1:44" ht="9.75" customHeight="1" thickBot="1" x14ac:dyDescent="0.25">
      <c r="A84" s="5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25"/>
      <c r="AQ84" s="25"/>
      <c r="AR84" s="68"/>
    </row>
    <row r="85" spans="1:44" s="47" customFormat="1" ht="15" customHeight="1" x14ac:dyDescent="0.2">
      <c r="A85" s="83">
        <v>8</v>
      </c>
      <c r="B85" s="262" t="str">
        <f>IF($AG$1="tiếng việt",Translate!A107,Translate!B107)</f>
        <v>NGƯỜI CÓ THỂ THAM KHẢO THÔNG TIN (CBQL trực tiếp, Thầy/Cô, đồng nghiệp…)</v>
      </c>
      <c r="C85" s="262"/>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c r="AO85" s="262"/>
      <c r="AP85" s="262"/>
      <c r="AQ85" s="262"/>
      <c r="AR85" s="90"/>
    </row>
    <row r="86" spans="1:44" s="40" customFormat="1" ht="16.5" customHeight="1" x14ac:dyDescent="0.2">
      <c r="A86" s="54"/>
      <c r="B86" s="263" t="str">
        <f>IF($AG$1="tiếng việt",Translate!A108,Translate!B108)</f>
        <v>Họ và tên</v>
      </c>
      <c r="C86" s="263"/>
      <c r="D86" s="263"/>
      <c r="E86" s="263"/>
      <c r="F86" s="263"/>
      <c r="G86" s="263"/>
      <c r="H86" s="263"/>
      <c r="I86" s="263"/>
      <c r="J86" s="263"/>
      <c r="K86" s="39"/>
      <c r="L86" s="263" t="str">
        <f>IF($AG$1="tiếng việt",Translate!A109,Translate!B109)</f>
        <v>Chức vụ</v>
      </c>
      <c r="M86" s="263"/>
      <c r="N86" s="263"/>
      <c r="O86" s="263"/>
      <c r="P86" s="39"/>
      <c r="Q86" s="263" t="str">
        <f>IF($AG$1="tiếng việt",Translate!A110,Translate!B110)</f>
        <v>Đơn vị công tác</v>
      </c>
      <c r="R86" s="263"/>
      <c r="S86" s="263"/>
      <c r="T86" s="263"/>
      <c r="U86" s="263"/>
      <c r="V86" s="263"/>
      <c r="W86" s="263"/>
      <c r="X86" s="39"/>
      <c r="Y86" s="263" t="str">
        <f>IF($AG$1="tiếng việt",Translate!A111,Translate!B111)</f>
        <v>Mối quan hệ</v>
      </c>
      <c r="Z86" s="263"/>
      <c r="AA86" s="263"/>
      <c r="AB86" s="263"/>
      <c r="AC86" s="263"/>
      <c r="AD86" s="263"/>
      <c r="AE86" s="263"/>
      <c r="AF86" s="39"/>
      <c r="AG86" s="363" t="s">
        <v>9</v>
      </c>
      <c r="AH86" s="363"/>
      <c r="AI86" s="363"/>
      <c r="AJ86" s="363"/>
      <c r="AK86" s="363"/>
      <c r="AL86" s="129"/>
      <c r="AM86" s="363" t="s">
        <v>3</v>
      </c>
      <c r="AN86" s="363"/>
      <c r="AO86" s="363"/>
      <c r="AP86" s="363"/>
      <c r="AQ86" s="363"/>
      <c r="AR86" s="69"/>
    </row>
    <row r="87" spans="1:44" ht="23.1" customHeight="1" x14ac:dyDescent="0.2">
      <c r="A87" s="51"/>
      <c r="B87" s="222"/>
      <c r="C87" s="223"/>
      <c r="D87" s="223"/>
      <c r="E87" s="223"/>
      <c r="F87" s="223"/>
      <c r="G87" s="223"/>
      <c r="H87" s="223"/>
      <c r="I87" s="223"/>
      <c r="J87" s="224"/>
      <c r="K87" s="25"/>
      <c r="L87" s="222"/>
      <c r="M87" s="223"/>
      <c r="N87" s="223"/>
      <c r="O87" s="224"/>
      <c r="P87" s="25"/>
      <c r="Q87" s="225"/>
      <c r="R87" s="326"/>
      <c r="S87" s="326"/>
      <c r="T87" s="326"/>
      <c r="U87" s="326"/>
      <c r="V87" s="326"/>
      <c r="W87" s="226"/>
      <c r="X87" s="157"/>
      <c r="Y87" s="222"/>
      <c r="Z87" s="223"/>
      <c r="AA87" s="223"/>
      <c r="AB87" s="223"/>
      <c r="AC87" s="223"/>
      <c r="AD87" s="223"/>
      <c r="AE87" s="224"/>
      <c r="AF87" s="25"/>
      <c r="AG87" s="175"/>
      <c r="AH87" s="176"/>
      <c r="AI87" s="176"/>
      <c r="AJ87" s="176"/>
      <c r="AK87" s="176"/>
      <c r="AL87" s="97"/>
      <c r="AM87" s="177"/>
      <c r="AN87" s="178"/>
      <c r="AO87" s="178"/>
      <c r="AP87" s="178"/>
      <c r="AQ87" s="179"/>
      <c r="AR87" s="68"/>
    </row>
    <row r="88" spans="1:44" ht="23.1" customHeight="1" x14ac:dyDescent="0.2">
      <c r="A88" s="51"/>
      <c r="B88" s="216"/>
      <c r="C88" s="217"/>
      <c r="D88" s="217"/>
      <c r="E88" s="217"/>
      <c r="F88" s="217"/>
      <c r="G88" s="217"/>
      <c r="H88" s="217"/>
      <c r="I88" s="217"/>
      <c r="J88" s="218"/>
      <c r="K88" s="25"/>
      <c r="L88" s="216"/>
      <c r="M88" s="217"/>
      <c r="N88" s="217"/>
      <c r="O88" s="218"/>
      <c r="P88" s="25"/>
      <c r="Q88" s="219"/>
      <c r="R88" s="220"/>
      <c r="S88" s="220"/>
      <c r="T88" s="220"/>
      <c r="U88" s="220"/>
      <c r="V88" s="220"/>
      <c r="W88" s="221"/>
      <c r="X88" s="157"/>
      <c r="Y88" s="216"/>
      <c r="Z88" s="217"/>
      <c r="AA88" s="217"/>
      <c r="AB88" s="217"/>
      <c r="AC88" s="217"/>
      <c r="AD88" s="217"/>
      <c r="AE88" s="218"/>
      <c r="AF88" s="25"/>
      <c r="AG88" s="180"/>
      <c r="AH88" s="181"/>
      <c r="AI88" s="181"/>
      <c r="AJ88" s="181"/>
      <c r="AK88" s="181"/>
      <c r="AL88" s="120"/>
      <c r="AM88" s="182"/>
      <c r="AN88" s="183"/>
      <c r="AO88" s="183"/>
      <c r="AP88" s="183"/>
      <c r="AQ88" s="184"/>
      <c r="AR88" s="68"/>
    </row>
    <row r="89" spans="1:44" ht="23.1" customHeight="1" x14ac:dyDescent="0.2">
      <c r="A89" s="51"/>
      <c r="B89" s="210"/>
      <c r="C89" s="211"/>
      <c r="D89" s="211"/>
      <c r="E89" s="211"/>
      <c r="F89" s="211"/>
      <c r="G89" s="211"/>
      <c r="H89" s="211"/>
      <c r="I89" s="211"/>
      <c r="J89" s="212"/>
      <c r="K89" s="25"/>
      <c r="L89" s="210"/>
      <c r="M89" s="211"/>
      <c r="N89" s="211"/>
      <c r="O89" s="212"/>
      <c r="P89" s="25"/>
      <c r="Q89" s="213"/>
      <c r="R89" s="214"/>
      <c r="S89" s="214"/>
      <c r="T89" s="214"/>
      <c r="U89" s="214"/>
      <c r="V89" s="214"/>
      <c r="W89" s="215"/>
      <c r="X89" s="157"/>
      <c r="Y89" s="210"/>
      <c r="Z89" s="211"/>
      <c r="AA89" s="211"/>
      <c r="AB89" s="211"/>
      <c r="AC89" s="211"/>
      <c r="AD89" s="211"/>
      <c r="AE89" s="212"/>
      <c r="AF89" s="25"/>
      <c r="AG89" s="185"/>
      <c r="AH89" s="186"/>
      <c r="AI89" s="186"/>
      <c r="AJ89" s="186"/>
      <c r="AK89" s="186"/>
      <c r="AL89" s="120"/>
      <c r="AM89" s="187"/>
      <c r="AN89" s="188"/>
      <c r="AO89" s="188"/>
      <c r="AP89" s="188"/>
      <c r="AQ89" s="189"/>
      <c r="AR89" s="68"/>
    </row>
    <row r="90" spans="1:44" ht="11.25" customHeight="1" thickBot="1" x14ac:dyDescent="0.25">
      <c r="A90" s="136"/>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137"/>
    </row>
    <row r="91" spans="1:44" s="81" customFormat="1" ht="15" customHeight="1" thickTop="1" x14ac:dyDescent="0.2">
      <c r="A91" s="134">
        <v>9</v>
      </c>
      <c r="B91" s="354" t="str">
        <f>IF($AG$1="tiếng việt",Translate!A113,Translate!B113)</f>
        <v xml:space="preserve">BẠN VUI LÒNG CHO BIẾT NGƯỜI THÂN, BẠN BÈ ĐANG LÀM VIỆC TẠI MB HOẶC CÁC NGÂN HÀNG/TCTD KHÁC </v>
      </c>
      <c r="C91" s="354"/>
      <c r="D91" s="354"/>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54"/>
      <c r="AP91" s="354"/>
      <c r="AQ91" s="354"/>
      <c r="AR91" s="135"/>
    </row>
    <row r="92" spans="1:44" s="40" customFormat="1" ht="16.5" customHeight="1" x14ac:dyDescent="0.2">
      <c r="A92" s="54"/>
      <c r="B92" s="234" t="str">
        <f>IF($AG$1="tiếng việt",Translate!A114,Translate!B114)</f>
        <v>Họ và tên</v>
      </c>
      <c r="C92" s="234"/>
      <c r="D92" s="234"/>
      <c r="E92" s="234"/>
      <c r="F92" s="234"/>
      <c r="G92" s="234"/>
      <c r="H92" s="234"/>
      <c r="I92" s="234"/>
      <c r="J92" s="234"/>
      <c r="K92" s="31"/>
      <c r="L92" s="234" t="str">
        <f>IF($AG$1="tiếng việt",Translate!A115,Translate!B115)</f>
        <v>Chức vụ</v>
      </c>
      <c r="M92" s="234"/>
      <c r="N92" s="234"/>
      <c r="O92" s="234"/>
      <c r="P92" s="31"/>
      <c r="Q92" s="234" t="str">
        <f>IF($AG$1="tiếng việt",Translate!A116,Translate!B116)</f>
        <v>Đơn vị công tác</v>
      </c>
      <c r="R92" s="234"/>
      <c r="S92" s="234"/>
      <c r="T92" s="234"/>
      <c r="U92" s="234"/>
      <c r="V92" s="234"/>
      <c r="W92" s="234"/>
      <c r="X92" s="31"/>
      <c r="Y92" s="234" t="str">
        <f>IF($AG$1="tiếng việt",Translate!A117,Translate!B117)</f>
        <v>Mối quan hệ</v>
      </c>
      <c r="Z92" s="234"/>
      <c r="AA92" s="234"/>
      <c r="AB92" s="234"/>
      <c r="AC92" s="234"/>
      <c r="AD92" s="234"/>
      <c r="AE92" s="234"/>
      <c r="AF92" s="31"/>
      <c r="AG92" s="174" t="s">
        <v>9</v>
      </c>
      <c r="AH92" s="174"/>
      <c r="AI92" s="174"/>
      <c r="AJ92" s="174"/>
      <c r="AK92" s="174"/>
      <c r="AL92" s="42"/>
      <c r="AM92" s="174" t="s">
        <v>3</v>
      </c>
      <c r="AN92" s="174"/>
      <c r="AO92" s="174"/>
      <c r="AP92" s="174"/>
      <c r="AQ92" s="174"/>
      <c r="AR92" s="69"/>
    </row>
    <row r="93" spans="1:44" ht="23.1" customHeight="1" x14ac:dyDescent="0.2">
      <c r="A93" s="51"/>
      <c r="B93" s="222"/>
      <c r="C93" s="223"/>
      <c r="D93" s="223"/>
      <c r="E93" s="223"/>
      <c r="F93" s="223"/>
      <c r="G93" s="223"/>
      <c r="H93" s="223"/>
      <c r="I93" s="223"/>
      <c r="J93" s="224"/>
      <c r="K93" s="25"/>
      <c r="L93" s="222"/>
      <c r="M93" s="223"/>
      <c r="N93" s="223"/>
      <c r="O93" s="224"/>
      <c r="P93" s="25"/>
      <c r="Q93" s="225"/>
      <c r="R93" s="326"/>
      <c r="S93" s="326"/>
      <c r="T93" s="326"/>
      <c r="U93" s="326"/>
      <c r="V93" s="326"/>
      <c r="W93" s="226"/>
      <c r="X93" s="157"/>
      <c r="Y93" s="222"/>
      <c r="Z93" s="223"/>
      <c r="AA93" s="223"/>
      <c r="AB93" s="223"/>
      <c r="AC93" s="223"/>
      <c r="AD93" s="223"/>
      <c r="AE93" s="224"/>
      <c r="AF93" s="25"/>
      <c r="AG93" s="175"/>
      <c r="AH93" s="176"/>
      <c r="AI93" s="176"/>
      <c r="AJ93" s="176"/>
      <c r="AK93" s="176"/>
      <c r="AL93" s="97"/>
      <c r="AM93" s="177"/>
      <c r="AN93" s="178"/>
      <c r="AO93" s="178"/>
      <c r="AP93" s="178"/>
      <c r="AQ93" s="179"/>
      <c r="AR93" s="71"/>
    </row>
    <row r="94" spans="1:44" ht="23.1" customHeight="1" x14ac:dyDescent="0.2">
      <c r="A94" s="51"/>
      <c r="B94" s="216"/>
      <c r="C94" s="217"/>
      <c r="D94" s="217"/>
      <c r="E94" s="217"/>
      <c r="F94" s="217"/>
      <c r="G94" s="217"/>
      <c r="H94" s="217"/>
      <c r="I94" s="217"/>
      <c r="J94" s="218"/>
      <c r="K94" s="25"/>
      <c r="L94" s="216"/>
      <c r="M94" s="217"/>
      <c r="N94" s="217"/>
      <c r="O94" s="218"/>
      <c r="P94" s="25"/>
      <c r="Q94" s="219"/>
      <c r="R94" s="220"/>
      <c r="S94" s="220"/>
      <c r="T94" s="220"/>
      <c r="U94" s="220"/>
      <c r="V94" s="220"/>
      <c r="W94" s="221"/>
      <c r="X94" s="157"/>
      <c r="Y94" s="216"/>
      <c r="Z94" s="217"/>
      <c r="AA94" s="217"/>
      <c r="AB94" s="217"/>
      <c r="AC94" s="217"/>
      <c r="AD94" s="217"/>
      <c r="AE94" s="218"/>
      <c r="AF94" s="25"/>
      <c r="AG94" s="180"/>
      <c r="AH94" s="181"/>
      <c r="AI94" s="181"/>
      <c r="AJ94" s="181"/>
      <c r="AK94" s="181"/>
      <c r="AL94" s="120"/>
      <c r="AM94" s="182"/>
      <c r="AN94" s="183"/>
      <c r="AO94" s="183"/>
      <c r="AP94" s="183"/>
      <c r="AQ94" s="184"/>
      <c r="AR94" s="71"/>
    </row>
    <row r="95" spans="1:44" ht="23.1" customHeight="1" x14ac:dyDescent="0.2">
      <c r="A95" s="51"/>
      <c r="B95" s="210"/>
      <c r="C95" s="211"/>
      <c r="D95" s="211"/>
      <c r="E95" s="211"/>
      <c r="F95" s="211"/>
      <c r="G95" s="211"/>
      <c r="H95" s="211"/>
      <c r="I95" s="211"/>
      <c r="J95" s="212"/>
      <c r="K95" s="25"/>
      <c r="L95" s="210"/>
      <c r="M95" s="211"/>
      <c r="N95" s="211"/>
      <c r="O95" s="212"/>
      <c r="P95" s="25"/>
      <c r="Q95" s="213"/>
      <c r="R95" s="214"/>
      <c r="S95" s="214"/>
      <c r="T95" s="214"/>
      <c r="U95" s="214"/>
      <c r="V95" s="214"/>
      <c r="W95" s="215"/>
      <c r="X95" s="157"/>
      <c r="Y95" s="210"/>
      <c r="Z95" s="211"/>
      <c r="AA95" s="211"/>
      <c r="AB95" s="211"/>
      <c r="AC95" s="211"/>
      <c r="AD95" s="211"/>
      <c r="AE95" s="212"/>
      <c r="AF95" s="25"/>
      <c r="AG95" s="185"/>
      <c r="AH95" s="186"/>
      <c r="AI95" s="186"/>
      <c r="AJ95" s="186"/>
      <c r="AK95" s="186"/>
      <c r="AL95" s="120"/>
      <c r="AM95" s="187"/>
      <c r="AN95" s="188"/>
      <c r="AO95" s="188"/>
      <c r="AP95" s="188"/>
      <c r="AQ95" s="189"/>
      <c r="AR95" s="71"/>
    </row>
    <row r="96" spans="1:44" ht="5.25" customHeight="1" thickBot="1" x14ac:dyDescent="0.25">
      <c r="A96" s="58"/>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71"/>
    </row>
    <row r="97" spans="1:54" s="47" customFormat="1" ht="15" customHeight="1" x14ac:dyDescent="0.2">
      <c r="A97" s="83">
        <v>10</v>
      </c>
      <c r="B97" s="262" t="str">
        <f>IF($AG$1="tiếng việt",Translate!A119,Translate!B119)</f>
        <v>THÔNG TIN THAM KHẢO KHÁC</v>
      </c>
      <c r="C97" s="262"/>
      <c r="D97" s="262"/>
      <c r="E97" s="262"/>
      <c r="F97" s="262"/>
      <c r="G97" s="262"/>
      <c r="H97" s="262"/>
      <c r="I97" s="262"/>
      <c r="J97" s="262"/>
      <c r="K97" s="262"/>
      <c r="L97" s="262"/>
      <c r="M97" s="262"/>
      <c r="N97" s="262"/>
      <c r="O97" s="262"/>
      <c r="P97" s="262"/>
      <c r="Q97" s="262"/>
      <c r="R97" s="262"/>
      <c r="S97" s="262"/>
      <c r="T97" s="262"/>
      <c r="U97" s="262"/>
      <c r="V97" s="262"/>
      <c r="W97" s="262"/>
      <c r="X97" s="262"/>
      <c r="Y97" s="262"/>
      <c r="Z97" s="262"/>
      <c r="AA97" s="262"/>
      <c r="AB97" s="262"/>
      <c r="AC97" s="262"/>
      <c r="AD97" s="262"/>
      <c r="AE97" s="262"/>
      <c r="AF97" s="262"/>
      <c r="AG97" s="262"/>
      <c r="AH97" s="262"/>
      <c r="AI97" s="262"/>
      <c r="AJ97" s="262"/>
      <c r="AK97" s="262"/>
      <c r="AL97" s="262"/>
      <c r="AM97" s="262"/>
      <c r="AN97" s="262"/>
      <c r="AO97" s="262"/>
      <c r="AP97" s="262"/>
      <c r="AQ97" s="262"/>
      <c r="AR97" s="85"/>
      <c r="AS97" s="81"/>
      <c r="AT97" s="81"/>
      <c r="AU97" s="81"/>
      <c r="AV97" s="81"/>
      <c r="AW97" s="81"/>
      <c r="AX97" s="81"/>
      <c r="AY97" s="81"/>
      <c r="AZ97" s="81"/>
      <c r="BA97" s="81"/>
      <c r="BB97" s="81"/>
    </row>
    <row r="98" spans="1:54" s="40" customFormat="1" ht="27.75" customHeight="1" x14ac:dyDescent="0.2">
      <c r="A98" s="54"/>
      <c r="B98" s="234" t="str">
        <f>IF($AG$1="tiếng việt",Translate!A120,Translate!B120)</f>
        <v>Vị trí đã từng dự tuyển tại MB</v>
      </c>
      <c r="C98" s="234"/>
      <c r="D98" s="234"/>
      <c r="E98" s="234"/>
      <c r="F98" s="234"/>
      <c r="G98" s="234"/>
      <c r="H98" s="234"/>
      <c r="I98" s="234"/>
      <c r="J98" s="234"/>
      <c r="K98" s="31"/>
      <c r="L98" s="234" t="str">
        <f>IF($AG$1="tiếng việt",Translate!A121,Translate!B121)</f>
        <v>Thời gian</v>
      </c>
      <c r="M98" s="234"/>
      <c r="N98" s="234"/>
      <c r="O98" s="234"/>
      <c r="P98" s="234"/>
      <c r="Q98" s="234"/>
      <c r="R98" s="234"/>
      <c r="S98" s="234"/>
      <c r="T98" s="234"/>
      <c r="U98" s="31"/>
      <c r="V98" s="31"/>
      <c r="W98" s="31"/>
      <c r="X98" s="31"/>
      <c r="Y98" s="31"/>
      <c r="Z98" s="31"/>
      <c r="AA98" s="31"/>
      <c r="AB98" s="31"/>
      <c r="AC98" s="31"/>
      <c r="AD98" s="31"/>
      <c r="AE98" s="31"/>
      <c r="AF98" s="31"/>
      <c r="AG98" s="234" t="str">
        <f>IF($AG$1="tiếng việt",Translate!A123,Translate!B123)</f>
        <v>Có (ghi rõ)</v>
      </c>
      <c r="AH98" s="234"/>
      <c r="AI98" s="234"/>
      <c r="AJ98" s="234"/>
      <c r="AK98" s="31"/>
      <c r="AL98" s="359" t="str">
        <f>IF($AG$1="tiếng việt",Translate!A124,Translate!B124)</f>
        <v>Không</v>
      </c>
      <c r="AM98" s="359"/>
      <c r="AN98" s="359"/>
      <c r="AO98" s="359"/>
      <c r="AP98" s="31"/>
      <c r="AQ98" s="31"/>
      <c r="AR98" s="70"/>
    </row>
    <row r="99" spans="1:54" ht="28.5" customHeight="1" x14ac:dyDescent="0.2">
      <c r="A99" s="51"/>
      <c r="B99" s="348"/>
      <c r="C99" s="349"/>
      <c r="D99" s="349"/>
      <c r="E99" s="349"/>
      <c r="F99" s="349"/>
      <c r="G99" s="349"/>
      <c r="H99" s="349"/>
      <c r="I99" s="349"/>
      <c r="J99" s="350"/>
      <c r="K99" s="25"/>
      <c r="L99" s="247"/>
      <c r="M99" s="248"/>
      <c r="N99" s="247"/>
      <c r="O99" s="249"/>
      <c r="P99" s="355"/>
      <c r="Q99" s="285"/>
      <c r="R99" s="285"/>
      <c r="S99" s="285"/>
      <c r="T99" s="249"/>
      <c r="U99" s="25"/>
      <c r="V99" s="358" t="str">
        <f>IF($AG$1="tiếng việt",Translate!A122,Translate!B122)</f>
        <v>Bạn có khiếm khuyết về ngoại hình không?</v>
      </c>
      <c r="W99" s="358"/>
      <c r="X99" s="358"/>
      <c r="Y99" s="358"/>
      <c r="Z99" s="358"/>
      <c r="AA99" s="358"/>
      <c r="AB99" s="358"/>
      <c r="AC99" s="358"/>
      <c r="AD99" s="358"/>
      <c r="AE99" s="358"/>
      <c r="AF99" s="25"/>
      <c r="AG99" s="265"/>
      <c r="AH99" s="260"/>
      <c r="AI99" s="260"/>
      <c r="AJ99" s="261"/>
      <c r="AK99" s="25"/>
      <c r="AL99" s="265"/>
      <c r="AM99" s="260"/>
      <c r="AN99" s="260"/>
      <c r="AO99" s="261"/>
      <c r="AP99" s="25"/>
      <c r="AQ99" s="25"/>
      <c r="AR99" s="71"/>
    </row>
    <row r="100" spans="1:54" s="40" customFormat="1" ht="23.25" customHeight="1" x14ac:dyDescent="0.2">
      <c r="A100" s="54"/>
      <c r="B100" s="334" t="str">
        <f>IF($AG$1="tiếng việt",Translate!A125,Translate!B125)</f>
        <v>Điểm mạnh</v>
      </c>
      <c r="C100" s="334"/>
      <c r="D100" s="334"/>
      <c r="E100" s="334"/>
      <c r="F100" s="334"/>
      <c r="G100" s="334"/>
      <c r="H100" s="334"/>
      <c r="I100" s="334"/>
      <c r="J100" s="334"/>
      <c r="K100" s="334"/>
      <c r="L100" s="334"/>
      <c r="M100" s="334"/>
      <c r="N100" s="334"/>
      <c r="O100" s="334"/>
      <c r="P100" s="334"/>
      <c r="Q100" s="334"/>
      <c r="R100" s="334"/>
      <c r="S100" s="334"/>
      <c r="T100" s="334"/>
      <c r="U100" s="31"/>
      <c r="V100" s="334" t="str">
        <f>IF($AG$1="tiếng việt",Translate!A126,Translate!B126)</f>
        <v>Điểm yếu</v>
      </c>
      <c r="W100" s="334"/>
      <c r="X100" s="334"/>
      <c r="Y100" s="334"/>
      <c r="Z100" s="334"/>
      <c r="AA100" s="334"/>
      <c r="AB100" s="334"/>
      <c r="AC100" s="334"/>
      <c r="AD100" s="334"/>
      <c r="AE100" s="334"/>
      <c r="AF100" s="334"/>
      <c r="AG100" s="334"/>
      <c r="AH100" s="334"/>
      <c r="AI100" s="334"/>
      <c r="AJ100" s="334"/>
      <c r="AK100" s="334"/>
      <c r="AL100" s="334"/>
      <c r="AM100" s="334"/>
      <c r="AN100" s="334"/>
      <c r="AO100" s="334"/>
      <c r="AP100" s="334"/>
      <c r="AQ100" s="334"/>
      <c r="AR100" s="70"/>
    </row>
    <row r="101" spans="1:54" ht="71.25" customHeight="1" x14ac:dyDescent="0.2">
      <c r="A101" s="51"/>
      <c r="B101" s="244"/>
      <c r="C101" s="245"/>
      <c r="D101" s="245"/>
      <c r="E101" s="245"/>
      <c r="F101" s="245"/>
      <c r="G101" s="245"/>
      <c r="H101" s="245"/>
      <c r="I101" s="245"/>
      <c r="J101" s="245"/>
      <c r="K101" s="245"/>
      <c r="L101" s="245"/>
      <c r="M101" s="245"/>
      <c r="N101" s="245"/>
      <c r="O101" s="245"/>
      <c r="P101" s="245"/>
      <c r="Q101" s="245"/>
      <c r="R101" s="245"/>
      <c r="S101" s="245"/>
      <c r="T101" s="246"/>
      <c r="U101" s="25"/>
      <c r="V101" s="244"/>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6"/>
      <c r="AR101" s="71"/>
    </row>
    <row r="102" spans="1:54" s="40" customFormat="1" ht="22.5" customHeight="1" x14ac:dyDescent="0.2">
      <c r="A102" s="54"/>
      <c r="B102" s="314" t="str">
        <f>IF($AG$1="tiếng việt",Translate!A127,Translate!B127)</f>
        <v>Lý do bạn muốn làm việc tại Ngân hàng Quân đội (MB)</v>
      </c>
      <c r="C102" s="314"/>
      <c r="D102" s="314"/>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70"/>
    </row>
    <row r="103" spans="1:54" s="40" customFormat="1" ht="23.1" customHeight="1" x14ac:dyDescent="0.2">
      <c r="A103" s="54"/>
      <c r="B103" s="344" t="str">
        <f>IF($AG$1="tiếng việt",Translate!A133,Translate!B133)</f>
        <v>Lựa chọn</v>
      </c>
      <c r="C103" s="345"/>
      <c r="D103" s="199"/>
      <c r="E103" s="200"/>
      <c r="F103" s="200"/>
      <c r="G103" s="200"/>
      <c r="H103" s="200"/>
      <c r="I103" s="200"/>
      <c r="J103" s="200"/>
      <c r="K103" s="200"/>
      <c r="L103" s="201"/>
      <c r="M103" s="258" t="str">
        <f>IF($AG$1="tiếng việt",Translate!A132,Translate!B132)</f>
        <v>Diễn giải</v>
      </c>
      <c r="N103" s="258"/>
      <c r="O103" s="258"/>
      <c r="P103" s="163"/>
      <c r="Q103" s="278"/>
      <c r="R103" s="279"/>
      <c r="S103" s="279"/>
      <c r="T103" s="279"/>
      <c r="U103" s="279"/>
      <c r="V103" s="279"/>
      <c r="W103" s="279"/>
      <c r="X103" s="279"/>
      <c r="Y103" s="279"/>
      <c r="Z103" s="279"/>
      <c r="AA103" s="279"/>
      <c r="AB103" s="279"/>
      <c r="AC103" s="279"/>
      <c r="AD103" s="279"/>
      <c r="AE103" s="279"/>
      <c r="AF103" s="279"/>
      <c r="AG103" s="279"/>
      <c r="AH103" s="279"/>
      <c r="AI103" s="279"/>
      <c r="AJ103" s="279"/>
      <c r="AK103" s="279"/>
      <c r="AL103" s="279"/>
      <c r="AM103" s="279"/>
      <c r="AN103" s="279"/>
      <c r="AO103" s="279"/>
      <c r="AP103" s="279"/>
      <c r="AQ103" s="280"/>
      <c r="AR103" s="70"/>
    </row>
    <row r="104" spans="1:54" s="40" customFormat="1" ht="23.1" customHeight="1" x14ac:dyDescent="0.2">
      <c r="A104" s="54"/>
      <c r="B104" s="344"/>
      <c r="C104" s="345"/>
      <c r="D104" s="275"/>
      <c r="E104" s="276"/>
      <c r="F104" s="276"/>
      <c r="G104" s="276"/>
      <c r="H104" s="276"/>
      <c r="I104" s="276"/>
      <c r="J104" s="276"/>
      <c r="K104" s="276"/>
      <c r="L104" s="277"/>
      <c r="M104" s="258"/>
      <c r="N104" s="258"/>
      <c r="O104" s="258"/>
      <c r="P104" s="163"/>
      <c r="Q104" s="300"/>
      <c r="R104" s="301"/>
      <c r="S104" s="301"/>
      <c r="T104" s="301"/>
      <c r="U104" s="301"/>
      <c r="V104" s="301"/>
      <c r="W104" s="301"/>
      <c r="X104" s="301"/>
      <c r="Y104" s="301"/>
      <c r="Z104" s="301"/>
      <c r="AA104" s="301"/>
      <c r="AB104" s="301"/>
      <c r="AC104" s="301"/>
      <c r="AD104" s="301"/>
      <c r="AE104" s="301"/>
      <c r="AF104" s="301"/>
      <c r="AG104" s="301"/>
      <c r="AH104" s="301"/>
      <c r="AI104" s="301"/>
      <c r="AJ104" s="301"/>
      <c r="AK104" s="301"/>
      <c r="AL104" s="301"/>
      <c r="AM104" s="301"/>
      <c r="AN104" s="301"/>
      <c r="AO104" s="301"/>
      <c r="AP104" s="301"/>
      <c r="AQ104" s="302"/>
      <c r="AR104" s="70"/>
    </row>
    <row r="105" spans="1:54" ht="23.1" customHeight="1" x14ac:dyDescent="0.2">
      <c r="A105" s="51"/>
      <c r="B105" s="344"/>
      <c r="C105" s="345"/>
      <c r="D105" s="193"/>
      <c r="E105" s="194"/>
      <c r="F105" s="194"/>
      <c r="G105" s="194"/>
      <c r="H105" s="194"/>
      <c r="I105" s="194"/>
      <c r="J105" s="194"/>
      <c r="K105" s="194"/>
      <c r="L105" s="195"/>
      <c r="M105" s="258"/>
      <c r="N105" s="258"/>
      <c r="O105" s="258"/>
      <c r="P105" s="26"/>
      <c r="Q105" s="332"/>
      <c r="R105" s="319"/>
      <c r="S105" s="319"/>
      <c r="T105" s="319"/>
      <c r="U105" s="319"/>
      <c r="V105" s="319"/>
      <c r="W105" s="319"/>
      <c r="X105" s="319"/>
      <c r="Y105" s="319"/>
      <c r="Z105" s="319"/>
      <c r="AA105" s="319"/>
      <c r="AB105" s="319"/>
      <c r="AC105" s="319"/>
      <c r="AD105" s="319"/>
      <c r="AE105" s="319"/>
      <c r="AF105" s="319"/>
      <c r="AG105" s="319"/>
      <c r="AH105" s="319"/>
      <c r="AI105" s="319"/>
      <c r="AJ105" s="319"/>
      <c r="AK105" s="319"/>
      <c r="AL105" s="319"/>
      <c r="AM105" s="319"/>
      <c r="AN105" s="319"/>
      <c r="AO105" s="319"/>
      <c r="AP105" s="319"/>
      <c r="AQ105" s="320"/>
      <c r="AR105" s="71"/>
    </row>
    <row r="106" spans="1:54" s="14" customFormat="1" ht="51.75" customHeight="1" x14ac:dyDescent="0.2">
      <c r="A106" s="59"/>
      <c r="B106" s="356" t="str">
        <f>IF($AG$1="tiếng việt",Translate!A128,Translate!B128)</f>
        <v>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
Trường hợp có sai lệch thông tin, tôi chấp nhận thực hiện theo các quyết định của Ngân hàng Quân đội.</v>
      </c>
      <c r="C106" s="356"/>
      <c r="D106" s="356"/>
      <c r="E106" s="356"/>
      <c r="F106" s="356"/>
      <c r="G106" s="356"/>
      <c r="H106" s="356"/>
      <c r="I106" s="356"/>
      <c r="J106" s="356"/>
      <c r="K106" s="356"/>
      <c r="L106" s="356"/>
      <c r="M106" s="356"/>
      <c r="N106" s="356"/>
      <c r="O106" s="356"/>
      <c r="P106" s="356"/>
      <c r="Q106" s="357"/>
      <c r="R106" s="357"/>
      <c r="S106" s="357"/>
      <c r="T106" s="357"/>
      <c r="U106" s="357"/>
      <c r="V106" s="357"/>
      <c r="W106" s="357"/>
      <c r="X106" s="357"/>
      <c r="Y106" s="357"/>
      <c r="Z106" s="357"/>
      <c r="AA106" s="357"/>
      <c r="AB106" s="357"/>
      <c r="AC106" s="357"/>
      <c r="AD106" s="357"/>
      <c r="AE106" s="357"/>
      <c r="AF106" s="357"/>
      <c r="AG106" s="357"/>
      <c r="AH106" s="357"/>
      <c r="AI106" s="357"/>
      <c r="AJ106" s="357"/>
      <c r="AK106" s="357"/>
      <c r="AL106" s="357"/>
      <c r="AM106" s="357"/>
      <c r="AN106" s="357"/>
      <c r="AO106" s="357"/>
      <c r="AP106" s="357"/>
      <c r="AQ106" s="357"/>
      <c r="AR106" s="80"/>
    </row>
    <row r="107" spans="1:54" s="14" customFormat="1" ht="9.75" customHeight="1" x14ac:dyDescent="0.2">
      <c r="A107" s="51"/>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71"/>
    </row>
    <row r="108" spans="1:54" s="14" customFormat="1" ht="10.5" customHeight="1" x14ac:dyDescent="0.2">
      <c r="A108" s="51"/>
      <c r="B108" s="25" t="str">
        <f>IF($AG$1="tiếng việt",Translate!A129,Translate!B129)</f>
        <v>Ngày tạo</v>
      </c>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71"/>
    </row>
    <row r="109" spans="1:54" s="14" customFormat="1" ht="5.25" customHeight="1" x14ac:dyDescent="0.2">
      <c r="A109" s="51"/>
      <c r="B109" s="25"/>
      <c r="C109" s="25"/>
      <c r="D109" s="25"/>
      <c r="E109" s="25"/>
      <c r="F109" s="25"/>
      <c r="G109" s="25"/>
      <c r="H109" s="25"/>
      <c r="I109" s="25"/>
      <c r="J109" s="25"/>
      <c r="K109" s="25"/>
      <c r="L109" s="25"/>
      <c r="M109" s="25"/>
      <c r="N109" s="25"/>
      <c r="O109" s="25"/>
      <c r="P109" s="25"/>
      <c r="Q109" s="25"/>
      <c r="R109" s="170"/>
      <c r="S109" s="170"/>
      <c r="T109" s="170"/>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71"/>
    </row>
    <row r="110" spans="1:54" s="14" customFormat="1" ht="25.5" customHeight="1" x14ac:dyDescent="0.2">
      <c r="A110" s="51"/>
      <c r="B110" s="247"/>
      <c r="C110" s="248"/>
      <c r="D110" s="247"/>
      <c r="E110" s="249"/>
      <c r="F110" s="355"/>
      <c r="G110" s="285"/>
      <c r="H110" s="285"/>
      <c r="I110" s="285"/>
      <c r="J110" s="249"/>
      <c r="K110" s="25"/>
      <c r="L110" s="25"/>
      <c r="M110" s="25"/>
      <c r="N110" s="25"/>
      <c r="O110" s="25"/>
      <c r="P110" s="25"/>
      <c r="Q110" s="25"/>
      <c r="R110" s="170"/>
      <c r="S110" s="170"/>
      <c r="T110" s="170"/>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71"/>
    </row>
    <row r="111" spans="1:54" s="14" customFormat="1" ht="25.5" customHeight="1" thickBot="1" x14ac:dyDescent="0.25">
      <c r="A111" s="64"/>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74"/>
    </row>
    <row r="65557" ht="12.75" hidden="1" thickTop="1" x14ac:dyDescent="0.2"/>
  </sheetData>
  <sheetProtection password="97A6" sheet="1" scenarios="1" formatCells="0" formatColumns="0" formatRows="0" insertHyperlinks="0"/>
  <protectedRanges>
    <protectedRange sqref="B99 AG99 AL99 B101 V101 B105 U109" name="Thong tin tham khao"/>
    <protectedRange sqref="B93:J95 L93:O95 Q93:W95 Y93:AE95" name="Nguoi than ban be lam Bank"/>
    <protectedRange sqref="B87:J89 L87:O89 Q87:W89 Y87:AE89 AG87:AK89 AM87:AQ89 AL88:AL89 AG93:AK95 AM93:AQ95 AL94:AL95" name="Nguoi tham khao thong tin"/>
    <protectedRange sqref="B79 X79" name="Khen thuong ky luat"/>
    <protectedRange sqref="B74 L74 V74 AG74" name="Pham chat nang khieu"/>
    <protectedRange sqref="AK61 B65:J70 L65:O70 Y57:AB59 L57:O59 B57:J59 V51:W53 B51:J53 L51:O53 Y51:AB53 AM51:AQ53 AD51:AK53 V57:W59 R57:S59 AM57:AQ59 AD57:AK59 R51:S53" name="Qua trinh cong tac"/>
    <protectedRange sqref="AG33:AK37 G41 H43 N43 T43 Z43 AM33:AQ37 B33:J37 Q33:W37 AA39:AE39 AG39:AK39 AM39:AQ39 U45:Y45 AA45:AE45 AG45:AK45 AM45:AQ45 U41:Y41 AA41:AE41 AG41:AK41 AM41:AQ41 U39:Y39" name="Qua trinh dao tao"/>
    <protectedRange sqref="B18 Q18:W18 Y18 AG18 AM18 B20 AG22 B24 Q24 Y24 AG24 AM24 B26 AG26 AM26 B28 M28 AG28 B22 AI24:AK24 AM43 AO43:AQ43 AM79 AO79:AQ79 L99:R99 B110:H110 AG20 Y33:AA37 AC33:AE37" name="Thong tin ca nhan"/>
    <protectedRange sqref="B61" name="Qua trinh cong tac_1"/>
    <protectedRange sqref="V65:Y70 AA65:AQ70 Q65:T70" name="Thanh phan gia dinh"/>
  </protectedRanges>
  <dataConsolidate/>
  <mergeCells count="323">
    <mergeCell ref="Q92:W92"/>
    <mergeCell ref="AM53:AQ53"/>
    <mergeCell ref="V64:Y64"/>
    <mergeCell ref="AA64:AQ64"/>
    <mergeCell ref="B65:J65"/>
    <mergeCell ref="L65:O65"/>
    <mergeCell ref="Q65:T65"/>
    <mergeCell ref="AG86:AK86"/>
    <mergeCell ref="AM86:AQ86"/>
    <mergeCell ref="AM89:AQ89"/>
    <mergeCell ref="AM88:AQ88"/>
    <mergeCell ref="B87:J87"/>
    <mergeCell ref="L87:O87"/>
    <mergeCell ref="Q87:W87"/>
    <mergeCell ref="Y87:AE87"/>
    <mergeCell ref="B74:J74"/>
    <mergeCell ref="AM78:AP78"/>
    <mergeCell ref="X79:AK79"/>
    <mergeCell ref="AG74:AQ74"/>
    <mergeCell ref="X78:AK78"/>
    <mergeCell ref="L74:T74"/>
    <mergeCell ref="V74:AE74"/>
    <mergeCell ref="B89:J89"/>
    <mergeCell ref="L89:O89"/>
    <mergeCell ref="B88:J88"/>
    <mergeCell ref="L88:O88"/>
    <mergeCell ref="Q88:W88"/>
    <mergeCell ref="Y88:AE88"/>
    <mergeCell ref="B78:T78"/>
    <mergeCell ref="B79:T79"/>
    <mergeCell ref="B76:T76"/>
    <mergeCell ref="B77:T77"/>
    <mergeCell ref="B81:T81"/>
    <mergeCell ref="Y86:AE86"/>
    <mergeCell ref="B85:AQ85"/>
    <mergeCell ref="AO79:AQ79"/>
    <mergeCell ref="B110:C110"/>
    <mergeCell ref="D110:E110"/>
    <mergeCell ref="F110:J110"/>
    <mergeCell ref="Q103:AQ105"/>
    <mergeCell ref="B98:J98"/>
    <mergeCell ref="L98:T98"/>
    <mergeCell ref="AG98:AJ98"/>
    <mergeCell ref="B102:AQ102"/>
    <mergeCell ref="B101:T101"/>
    <mergeCell ref="V101:AQ101"/>
    <mergeCell ref="B106:AQ106"/>
    <mergeCell ref="AL99:AO99"/>
    <mergeCell ref="B100:T100"/>
    <mergeCell ref="V100:AQ100"/>
    <mergeCell ref="B99:J99"/>
    <mergeCell ref="V99:AE99"/>
    <mergeCell ref="AG99:AJ99"/>
    <mergeCell ref="L99:M99"/>
    <mergeCell ref="N99:O99"/>
    <mergeCell ref="P99:T99"/>
    <mergeCell ref="AL98:AO98"/>
    <mergeCell ref="B97:AQ97"/>
    <mergeCell ref="B95:J95"/>
    <mergeCell ref="L95:O95"/>
    <mergeCell ref="AG92:AK92"/>
    <mergeCell ref="B86:J86"/>
    <mergeCell ref="L86:O86"/>
    <mergeCell ref="Q86:W86"/>
    <mergeCell ref="K83:AC83"/>
    <mergeCell ref="Q95:W95"/>
    <mergeCell ref="Y95:AE95"/>
    <mergeCell ref="Y92:AE92"/>
    <mergeCell ref="Q93:W93"/>
    <mergeCell ref="Y93:AE93"/>
    <mergeCell ref="B94:J94"/>
    <mergeCell ref="L94:O94"/>
    <mergeCell ref="Q94:W94"/>
    <mergeCell ref="Y94:AE94"/>
    <mergeCell ref="B93:J93"/>
    <mergeCell ref="L93:O93"/>
    <mergeCell ref="B91:AQ91"/>
    <mergeCell ref="B92:J92"/>
    <mergeCell ref="L92:O92"/>
    <mergeCell ref="Q89:W89"/>
    <mergeCell ref="Y89:AE89"/>
    <mergeCell ref="L52:O52"/>
    <mergeCell ref="B51:J51"/>
    <mergeCell ref="AD53:AK53"/>
    <mergeCell ref="V52:W52"/>
    <mergeCell ref="L51:O51"/>
    <mergeCell ref="R51:S51"/>
    <mergeCell ref="M103:O105"/>
    <mergeCell ref="D105:L105"/>
    <mergeCell ref="D104:L104"/>
    <mergeCell ref="D103:L103"/>
    <mergeCell ref="B103:C105"/>
    <mergeCell ref="B53:J53"/>
    <mergeCell ref="L53:O53"/>
    <mergeCell ref="Y53:AB53"/>
    <mergeCell ref="R53:S53"/>
    <mergeCell ref="L73:T73"/>
    <mergeCell ref="X76:AP76"/>
    <mergeCell ref="X77:AP77"/>
    <mergeCell ref="AK61:AQ61"/>
    <mergeCell ref="B72:AQ72"/>
    <mergeCell ref="B73:J73"/>
    <mergeCell ref="B61:AI61"/>
    <mergeCell ref="AG73:AQ73"/>
    <mergeCell ref="V73:AE73"/>
    <mergeCell ref="B36:J36"/>
    <mergeCell ref="Y37:AA37"/>
    <mergeCell ref="L36:O36"/>
    <mergeCell ref="Q36:W36"/>
    <mergeCell ref="B37:J37"/>
    <mergeCell ref="Y52:AB52"/>
    <mergeCell ref="AD49:AK50"/>
    <mergeCell ref="AM49:AQ50"/>
    <mergeCell ref="AC37:AE37"/>
    <mergeCell ref="B38:S38"/>
    <mergeCell ref="AD52:AK52"/>
    <mergeCell ref="AM52:AQ52"/>
    <mergeCell ref="U39:Y39"/>
    <mergeCell ref="U38:Y38"/>
    <mergeCell ref="Q37:W37"/>
    <mergeCell ref="AM38:AQ38"/>
    <mergeCell ref="L37:O37"/>
    <mergeCell ref="AM39:AQ39"/>
    <mergeCell ref="AM37:AQ37"/>
    <mergeCell ref="AG38:AK38"/>
    <mergeCell ref="R52:S52"/>
    <mergeCell ref="B52:J52"/>
    <mergeCell ref="Y51:AB51"/>
    <mergeCell ref="AM51:AQ51"/>
    <mergeCell ref="AA41:AE41"/>
    <mergeCell ref="AG41:AK41"/>
    <mergeCell ref="AC33:AE33"/>
    <mergeCell ref="Y34:AA34"/>
    <mergeCell ref="AC34:AE34"/>
    <mergeCell ref="AG33:AK33"/>
    <mergeCell ref="Q68:T68"/>
    <mergeCell ref="V68:Y68"/>
    <mergeCell ref="AM36:AQ36"/>
    <mergeCell ref="AG36:AK36"/>
    <mergeCell ref="B63:AQ63"/>
    <mergeCell ref="B64:J64"/>
    <mergeCell ref="L64:O64"/>
    <mergeCell ref="Q64:T64"/>
    <mergeCell ref="V65:Y65"/>
    <mergeCell ref="AA65:AQ65"/>
    <mergeCell ref="V53:W53"/>
    <mergeCell ref="B66:J66"/>
    <mergeCell ref="L66:O66"/>
    <mergeCell ref="Q66:T66"/>
    <mergeCell ref="V66:Y66"/>
    <mergeCell ref="AA66:AQ66"/>
    <mergeCell ref="B68:J68"/>
    <mergeCell ref="L68:O68"/>
    <mergeCell ref="AG28:AQ28"/>
    <mergeCell ref="B31:J32"/>
    <mergeCell ref="AM31:AQ32"/>
    <mergeCell ref="AG27:AQ27"/>
    <mergeCell ref="Q31:W32"/>
    <mergeCell ref="Q49:W49"/>
    <mergeCell ref="U45:Y45"/>
    <mergeCell ref="AA45:AE45"/>
    <mergeCell ref="AG45:AK45"/>
    <mergeCell ref="B35:J35"/>
    <mergeCell ref="AG37:AK37"/>
    <mergeCell ref="AC36:AE36"/>
    <mergeCell ref="Q35:W35"/>
    <mergeCell ref="Y36:AA36"/>
    <mergeCell ref="AG35:AK35"/>
    <mergeCell ref="AC35:AE35"/>
    <mergeCell ref="B33:J33"/>
    <mergeCell ref="AG39:AK39"/>
    <mergeCell ref="AA38:AE38"/>
    <mergeCell ref="L35:O35"/>
    <mergeCell ref="B39:S39"/>
    <mergeCell ref="AA39:AE39"/>
    <mergeCell ref="N42:R42"/>
    <mergeCell ref="U41:Y41"/>
    <mergeCell ref="AG22:AQ22"/>
    <mergeCell ref="Y23:AE23"/>
    <mergeCell ref="Q23:W23"/>
    <mergeCell ref="AG23:AK23"/>
    <mergeCell ref="AM23:AQ23"/>
    <mergeCell ref="AI24:AK24"/>
    <mergeCell ref="B24:O24"/>
    <mergeCell ref="AM25:AQ25"/>
    <mergeCell ref="AM26:AQ26"/>
    <mergeCell ref="Y24:AE24"/>
    <mergeCell ref="AM24:AQ24"/>
    <mergeCell ref="Q24:W24"/>
    <mergeCell ref="B23:O23"/>
    <mergeCell ref="U44:Y44"/>
    <mergeCell ref="AA44:AE44"/>
    <mergeCell ref="AG44:AK44"/>
    <mergeCell ref="AM44:AQ44"/>
    <mergeCell ref="T43:X43"/>
    <mergeCell ref="AD51:AK51"/>
    <mergeCell ref="V51:W51"/>
    <mergeCell ref="B26:AE26"/>
    <mergeCell ref="AG26:AK26"/>
    <mergeCell ref="Q50:S50"/>
    <mergeCell ref="L33:O33"/>
    <mergeCell ref="Q33:W33"/>
    <mergeCell ref="Q34:W34"/>
    <mergeCell ref="AG34:AK34"/>
    <mergeCell ref="AM35:AQ35"/>
    <mergeCell ref="B27:J27"/>
    <mergeCell ref="B28:J28"/>
    <mergeCell ref="M27:AE27"/>
    <mergeCell ref="M28:AE28"/>
    <mergeCell ref="B34:J34"/>
    <mergeCell ref="L34:O34"/>
    <mergeCell ref="H42:L42"/>
    <mergeCell ref="L49:O50"/>
    <mergeCell ref="B49:J50"/>
    <mergeCell ref="G41:S41"/>
    <mergeCell ref="N43:R43"/>
    <mergeCell ref="H43:L43"/>
    <mergeCell ref="Y49:AB50"/>
    <mergeCell ref="B48:AQ48"/>
    <mergeCell ref="AM41:AQ41"/>
    <mergeCell ref="U50:W50"/>
    <mergeCell ref="T42:X42"/>
    <mergeCell ref="AM18:AQ18"/>
    <mergeCell ref="B18:O18"/>
    <mergeCell ref="AG19:AQ19"/>
    <mergeCell ref="AG20:AQ20"/>
    <mergeCell ref="Y35:AA35"/>
    <mergeCell ref="AM34:AQ34"/>
    <mergeCell ref="Y32:AA32"/>
    <mergeCell ref="AC32:AE32"/>
    <mergeCell ref="AG31:AK32"/>
    <mergeCell ref="B30:AQ30"/>
    <mergeCell ref="AM33:AQ33"/>
    <mergeCell ref="Y31:AE31"/>
    <mergeCell ref="L31:O32"/>
    <mergeCell ref="Y33:AA33"/>
    <mergeCell ref="AM45:AQ45"/>
    <mergeCell ref="AO43:AQ43"/>
    <mergeCell ref="Y18:AE18"/>
    <mergeCell ref="B16:AQ16"/>
    <mergeCell ref="AG21:AQ21"/>
    <mergeCell ref="AG18:AK18"/>
    <mergeCell ref="AM17:AQ17"/>
    <mergeCell ref="AG17:AK17"/>
    <mergeCell ref="Y17:AE17"/>
    <mergeCell ref="Q17:W17"/>
    <mergeCell ref="B12:N12"/>
    <mergeCell ref="P12:AB12"/>
    <mergeCell ref="AM42:AQ42"/>
    <mergeCell ref="Z43:AK43"/>
    <mergeCell ref="Z42:AK42"/>
    <mergeCell ref="I2:AI2"/>
    <mergeCell ref="B9:AF9"/>
    <mergeCell ref="AG1:AI1"/>
    <mergeCell ref="AG25:AK25"/>
    <mergeCell ref="I3:AI3"/>
    <mergeCell ref="B20:H20"/>
    <mergeCell ref="J20:P20"/>
    <mergeCell ref="R20:AE20"/>
    <mergeCell ref="B22:H22"/>
    <mergeCell ref="J22:P22"/>
    <mergeCell ref="R22:AE22"/>
    <mergeCell ref="Q18:R18"/>
    <mergeCell ref="S18:T18"/>
    <mergeCell ref="B6:AF6"/>
    <mergeCell ref="B7:AF7"/>
    <mergeCell ref="B13:N13"/>
    <mergeCell ref="P13:AB13"/>
    <mergeCell ref="AJ13:AQ13"/>
    <mergeCell ref="AC13:AH13"/>
    <mergeCell ref="B11:AA11"/>
    <mergeCell ref="U18:W18"/>
    <mergeCell ref="B57:J57"/>
    <mergeCell ref="B58:J58"/>
    <mergeCell ref="B59:J59"/>
    <mergeCell ref="L57:O57"/>
    <mergeCell ref="L58:O58"/>
    <mergeCell ref="L59:O59"/>
    <mergeCell ref="R57:S57"/>
    <mergeCell ref="AA68:AQ68"/>
    <mergeCell ref="V67:Y67"/>
    <mergeCell ref="Q67:T67"/>
    <mergeCell ref="B67:J67"/>
    <mergeCell ref="L67:O67"/>
    <mergeCell ref="AA67:AQ67"/>
    <mergeCell ref="R58:S58"/>
    <mergeCell ref="V58:W58"/>
    <mergeCell ref="R59:S59"/>
    <mergeCell ref="V59:W59"/>
    <mergeCell ref="B70:J70"/>
    <mergeCell ref="L70:O70"/>
    <mergeCell ref="Q70:T70"/>
    <mergeCell ref="V70:Y70"/>
    <mergeCell ref="AA70:AQ70"/>
    <mergeCell ref="B69:J69"/>
    <mergeCell ref="L69:O69"/>
    <mergeCell ref="Q69:T69"/>
    <mergeCell ref="V69:Y69"/>
    <mergeCell ref="AA69:AQ69"/>
    <mergeCell ref="AM6:AO6"/>
    <mergeCell ref="B8:AF8"/>
    <mergeCell ref="AM92:AQ92"/>
    <mergeCell ref="AG93:AK93"/>
    <mergeCell ref="AM93:AQ93"/>
    <mergeCell ref="AG94:AK94"/>
    <mergeCell ref="AM94:AQ94"/>
    <mergeCell ref="AG95:AK95"/>
    <mergeCell ref="AM95:AQ95"/>
    <mergeCell ref="AM87:AQ87"/>
    <mergeCell ref="AG89:AK89"/>
    <mergeCell ref="AG88:AK88"/>
    <mergeCell ref="AG87:AK87"/>
    <mergeCell ref="L55:O56"/>
    <mergeCell ref="B55:J56"/>
    <mergeCell ref="Y59:AQ59"/>
    <mergeCell ref="Y58:AQ58"/>
    <mergeCell ref="Y57:AQ57"/>
    <mergeCell ref="Q55:W55"/>
    <mergeCell ref="Q56:S56"/>
    <mergeCell ref="U56:W56"/>
    <mergeCell ref="AK60:AQ60"/>
    <mergeCell ref="Y55:AQ56"/>
    <mergeCell ref="V57:W57"/>
  </mergeCells>
  <phoneticPr fontId="0" type="noConversion"/>
  <conditionalFormatting sqref="B13:N13">
    <cfRule type="expression" dxfId="57" priority="120">
      <formula>$B$13=""</formula>
    </cfRule>
  </conditionalFormatting>
  <conditionalFormatting sqref="B18:O18">
    <cfRule type="expression" dxfId="56" priority="118">
      <formula>B18=""</formula>
    </cfRule>
  </conditionalFormatting>
  <conditionalFormatting sqref="B20:H20">
    <cfRule type="expression" dxfId="55" priority="117">
      <formula>B20=""</formula>
    </cfRule>
  </conditionalFormatting>
  <conditionalFormatting sqref="J20:P20">
    <cfRule type="expression" dxfId="54" priority="116">
      <formula>J20=""</formula>
    </cfRule>
  </conditionalFormatting>
  <conditionalFormatting sqref="R20:AE20">
    <cfRule type="expression" dxfId="53" priority="115">
      <formula>$R$20=""</formula>
    </cfRule>
  </conditionalFormatting>
  <conditionalFormatting sqref="AG20:AQ20">
    <cfRule type="expression" dxfId="52" priority="114">
      <formula>$AG$20=""</formula>
    </cfRule>
  </conditionalFormatting>
  <conditionalFormatting sqref="B22:H22">
    <cfRule type="expression" dxfId="51" priority="113">
      <formula>B22=""</formula>
    </cfRule>
  </conditionalFormatting>
  <conditionalFormatting sqref="J22:P22">
    <cfRule type="expression" dxfId="50" priority="112">
      <formula>J22=""</formula>
    </cfRule>
  </conditionalFormatting>
  <conditionalFormatting sqref="R22:AE22">
    <cfRule type="expression" dxfId="49" priority="111">
      <formula>R22=""</formula>
    </cfRule>
  </conditionalFormatting>
  <conditionalFormatting sqref="Q18:R18">
    <cfRule type="expression" dxfId="48" priority="110">
      <formula>Q18=""</formula>
    </cfRule>
  </conditionalFormatting>
  <conditionalFormatting sqref="S18:T18">
    <cfRule type="expression" dxfId="47" priority="109">
      <formula>S18=""</formula>
    </cfRule>
  </conditionalFormatting>
  <conditionalFormatting sqref="U18:W18">
    <cfRule type="expression" dxfId="46" priority="108">
      <formula>U18=""</formula>
    </cfRule>
  </conditionalFormatting>
  <conditionalFormatting sqref="B24:O24">
    <cfRule type="expression" dxfId="45" priority="107">
      <formula>B24=""</formula>
    </cfRule>
  </conditionalFormatting>
  <conditionalFormatting sqref="Q24:W24">
    <cfRule type="expression" dxfId="44" priority="106">
      <formula>Q24=""</formula>
    </cfRule>
  </conditionalFormatting>
  <conditionalFormatting sqref="Y24:AE24">
    <cfRule type="expression" dxfId="43" priority="105">
      <formula>Y24=""</formula>
    </cfRule>
  </conditionalFormatting>
  <conditionalFormatting sqref="AG24">
    <cfRule type="expression" dxfId="42" priority="104">
      <formula>AG24=""</formula>
    </cfRule>
  </conditionalFormatting>
  <conditionalFormatting sqref="AH24">
    <cfRule type="expression" dxfId="41" priority="103">
      <formula>AH24=""</formula>
    </cfRule>
  </conditionalFormatting>
  <conditionalFormatting sqref="AI24:AK24">
    <cfRule type="expression" dxfId="40" priority="102">
      <formula>AI24=""</formula>
    </cfRule>
  </conditionalFormatting>
  <conditionalFormatting sqref="Y18:AE18">
    <cfRule type="expression" dxfId="39" priority="101">
      <formula>Y18=""</formula>
    </cfRule>
  </conditionalFormatting>
  <conditionalFormatting sqref="AG18:AK18">
    <cfRule type="expression" dxfId="38" priority="100">
      <formula>AG18=""</formula>
    </cfRule>
  </conditionalFormatting>
  <conditionalFormatting sqref="AM18:AQ18">
    <cfRule type="expression" dxfId="37" priority="99">
      <formula>AM18=""</formula>
    </cfRule>
  </conditionalFormatting>
  <conditionalFormatting sqref="AM24:AQ24">
    <cfRule type="expression" dxfId="36" priority="98">
      <formula>AM24=""</formula>
    </cfRule>
  </conditionalFormatting>
  <conditionalFormatting sqref="L33:O37">
    <cfRule type="expression" dxfId="35" priority="96">
      <formula>$L$33=""</formula>
    </cfRule>
  </conditionalFormatting>
  <conditionalFormatting sqref="AG22:AQ22">
    <cfRule type="expression" dxfId="34" priority="85">
      <formula>$AG$22=""</formula>
    </cfRule>
  </conditionalFormatting>
  <conditionalFormatting sqref="B51:J51">
    <cfRule type="expression" dxfId="33" priority="72">
      <formula>$B$51=""</formula>
    </cfRule>
  </conditionalFormatting>
  <conditionalFormatting sqref="B52:J52">
    <cfRule type="expression" dxfId="32" priority="71">
      <formula>$B$52=""</formula>
    </cfRule>
  </conditionalFormatting>
  <conditionalFormatting sqref="B53:J53">
    <cfRule type="expression" dxfId="31" priority="70">
      <formula>$B$53=""</formula>
    </cfRule>
  </conditionalFormatting>
  <conditionalFormatting sqref="L51:O53">
    <cfRule type="expression" dxfId="30" priority="69">
      <formula>$L$51=""</formula>
    </cfRule>
  </conditionalFormatting>
  <conditionalFormatting sqref="Q51">
    <cfRule type="expression" dxfId="29" priority="37">
      <formula>$Q$51=""</formula>
    </cfRule>
  </conditionalFormatting>
  <conditionalFormatting sqref="R51:S51">
    <cfRule type="expression" dxfId="28" priority="29">
      <formula>$R$51=""</formula>
    </cfRule>
  </conditionalFormatting>
  <conditionalFormatting sqref="U51">
    <cfRule type="expression" dxfId="27" priority="28">
      <formula>$U$51=""</formula>
    </cfRule>
  </conditionalFormatting>
  <conditionalFormatting sqref="U52">
    <cfRule type="expression" dxfId="26" priority="27">
      <formula>$U$52=""</formula>
    </cfRule>
  </conditionalFormatting>
  <conditionalFormatting sqref="U53">
    <cfRule type="expression" dxfId="25" priority="26">
      <formula>$U$53=""</formula>
    </cfRule>
  </conditionalFormatting>
  <conditionalFormatting sqref="V53:W53">
    <cfRule type="expression" dxfId="24" priority="25">
      <formula>$V$53=""</formula>
    </cfRule>
  </conditionalFormatting>
  <conditionalFormatting sqref="V52:W52">
    <cfRule type="expression" dxfId="23" priority="24">
      <formula>$V$52=""</formula>
    </cfRule>
  </conditionalFormatting>
  <conditionalFormatting sqref="V51:W51">
    <cfRule type="expression" dxfId="22" priority="23">
      <formula>$V$51=""</formula>
    </cfRule>
  </conditionalFormatting>
  <conditionalFormatting sqref="Y51:AB51">
    <cfRule type="expression" dxfId="21" priority="22">
      <formula>$Y$51=""</formula>
    </cfRule>
  </conditionalFormatting>
  <conditionalFormatting sqref="Y52:AB52">
    <cfRule type="expression" dxfId="20" priority="21">
      <formula>$Y$52=""</formula>
    </cfRule>
  </conditionalFormatting>
  <conditionalFormatting sqref="Y53:AB53">
    <cfRule type="expression" dxfId="19" priority="20">
      <formula>$Y$53=""</formula>
    </cfRule>
  </conditionalFormatting>
  <conditionalFormatting sqref="AD51:AK51">
    <cfRule type="expression" dxfId="18" priority="19">
      <formula>$AD$51=""</formula>
    </cfRule>
  </conditionalFormatting>
  <conditionalFormatting sqref="AD52:AK52">
    <cfRule type="expression" dxfId="17" priority="18">
      <formula>$AD$52=""</formula>
    </cfRule>
  </conditionalFormatting>
  <conditionalFormatting sqref="AD53:AK53">
    <cfRule type="expression" dxfId="16" priority="17">
      <formula>$AD$53=""</formula>
    </cfRule>
  </conditionalFormatting>
  <conditionalFormatting sqref="AM53:AQ53">
    <cfRule type="expression" dxfId="15" priority="16">
      <formula>$AM$53=""</formula>
    </cfRule>
  </conditionalFormatting>
  <conditionalFormatting sqref="AM52:AQ52">
    <cfRule type="expression" dxfId="14" priority="15">
      <formula>$AM$52=""</formula>
    </cfRule>
  </conditionalFormatting>
  <conditionalFormatting sqref="AM51:AQ51">
    <cfRule type="expression" dxfId="13" priority="14">
      <formula>$AM$51=""</formula>
    </cfRule>
  </conditionalFormatting>
  <conditionalFormatting sqref="U39:Y39">
    <cfRule type="expression" dxfId="12" priority="13">
      <formula>$U$39=""</formula>
    </cfRule>
  </conditionalFormatting>
  <conditionalFormatting sqref="AA39:AE39">
    <cfRule type="expression" dxfId="11" priority="12">
      <formula>$AA$39=""</formula>
    </cfRule>
  </conditionalFormatting>
  <conditionalFormatting sqref="AG39:AK39">
    <cfRule type="expression" dxfId="10" priority="11">
      <formula>$AG$39=""</formula>
    </cfRule>
  </conditionalFormatting>
  <conditionalFormatting sqref="AM39:AQ39">
    <cfRule type="expression" dxfId="9" priority="10">
      <formula>$AM$39=""</formula>
    </cfRule>
  </conditionalFormatting>
  <conditionalFormatting sqref="U45:Y45">
    <cfRule type="expression" dxfId="8" priority="9">
      <formula>$U$45=""</formula>
    </cfRule>
  </conditionalFormatting>
  <conditionalFormatting sqref="AA45:AE45">
    <cfRule type="expression" dxfId="7" priority="8">
      <formula>$AA$45=""</formula>
    </cfRule>
  </conditionalFormatting>
  <conditionalFormatting sqref="AG45:AK45">
    <cfRule type="expression" dxfId="6" priority="7">
      <formula>$AG$45=""</formula>
    </cfRule>
  </conditionalFormatting>
  <conditionalFormatting sqref="AM45:AQ45">
    <cfRule type="expression" dxfId="5" priority="6">
      <formula>$AM$45=""</formula>
    </cfRule>
  </conditionalFormatting>
  <conditionalFormatting sqref="Q52">
    <cfRule type="expression" dxfId="4" priority="5">
      <formula>$Q$51=""</formula>
    </cfRule>
  </conditionalFormatting>
  <conditionalFormatting sqref="Q53">
    <cfRule type="expression" dxfId="3" priority="4">
      <formula>$Q$51=""</formula>
    </cfRule>
  </conditionalFormatting>
  <conditionalFormatting sqref="R52:S52">
    <cfRule type="expression" dxfId="2" priority="3">
      <formula>$R$51=""</formula>
    </cfRule>
  </conditionalFormatting>
  <conditionalFormatting sqref="R53:S53">
    <cfRule type="expression" dxfId="1" priority="2">
      <formula>$R$51=""</formula>
    </cfRule>
  </conditionalFormatting>
  <conditionalFormatting sqref="AJ13:AQ13">
    <cfRule type="expression" dxfId="0" priority="1">
      <formula>$B$13=""</formula>
    </cfRule>
  </conditionalFormatting>
  <dataValidations xWindow="468" yWindow="596" count="5">
    <dataValidation type="list" allowBlank="1" showInputMessage="1" showErrorMessage="1" sqref="AG1">
      <formula1>"Tiếng Việt, English"</formula1>
    </dataValidation>
    <dataValidation type="list" allowBlank="1" showInputMessage="1" showErrorMessage="1" sqref="AM33:AQ37">
      <formula1>"Chính quy, Tại chức, Liên thông, Liên Kết, Khác"</formula1>
    </dataValidation>
    <dataValidation allowBlank="1" showInputMessage="1" showErrorMessage="1" promptTitle="Lưu ý" prompt="Liệt kê lần lượt, từ công việc gần nhất trước sau đó đến các công việc xa hơn" sqref="B51:J53"/>
    <dataValidation allowBlank="1" showInputMessage="1" showErrorMessage="1" promptTitle="Đảm bảo chính xác" prompt="MB có quyền từ chối tuyển dụng các trường hợp cung cấp sai thông tin về ngoại hình" sqref="AG18:AK18 AM18:AQ18"/>
    <dataValidation allowBlank="1" showInputMessage="1" showErrorMessage="1" promptTitle="Kiểm tra" prompt="Số CMND, Căn cước gồm 09 hoặc 12 số. Bạn hãy kiểm tra kĩ vì đây sẽ là thông tin trên Hợp đồng lao động" sqref="Q24:W24"/>
  </dataValidations>
  <printOptions horizontalCentered="1"/>
  <pageMargins left="0.3" right="0.15748031496062992" top="0.41" bottom="0.15748031496062992" header="0.17" footer="0"/>
  <pageSetup scale="79" fitToHeight="0" orientation="portrait" r:id="rId1"/>
  <headerFooter alignWithMargins="0"/>
  <rowBreaks count="2" manualBreakCount="2">
    <brk id="47" max="43" man="1"/>
    <brk id="90" max="43" man="1"/>
  </rowBreaks>
  <ignoredErrors>
    <ignoredError sqref="L33:L3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297" r:id="rId4" name="Check Box 225">
              <controlPr defaultSize="0" autoFill="0" autoLine="0" autoPict="0">
                <anchor moveWithCells="1">
                  <from>
                    <xdr:col>0</xdr:col>
                    <xdr:colOff>142875</xdr:colOff>
                    <xdr:row>81</xdr:row>
                    <xdr:rowOff>0</xdr:rowOff>
                  </from>
                  <to>
                    <xdr:col>1</xdr:col>
                    <xdr:colOff>76200</xdr:colOff>
                    <xdr:row>81</xdr:row>
                    <xdr:rowOff>219075</xdr:rowOff>
                  </to>
                </anchor>
              </controlPr>
            </control>
          </mc:Choice>
        </mc:AlternateContent>
        <mc:AlternateContent xmlns:mc="http://schemas.openxmlformats.org/markup-compatibility/2006">
          <mc:Choice Requires="x14">
            <control shapeId="3298" r:id="rId5" name="Check Box 226">
              <controlPr defaultSize="0" autoFill="0" autoLine="0" autoPict="0">
                <anchor moveWithCells="1">
                  <from>
                    <xdr:col>10</xdr:col>
                    <xdr:colOff>123825</xdr:colOff>
                    <xdr:row>81</xdr:row>
                    <xdr:rowOff>0</xdr:rowOff>
                  </from>
                  <to>
                    <xdr:col>12</xdr:col>
                    <xdr:colOff>0</xdr:colOff>
                    <xdr:row>81</xdr:row>
                    <xdr:rowOff>219075</xdr:rowOff>
                  </to>
                </anchor>
              </controlPr>
            </control>
          </mc:Choice>
        </mc:AlternateContent>
        <mc:AlternateContent xmlns:mc="http://schemas.openxmlformats.org/markup-compatibility/2006">
          <mc:Choice Requires="x14">
            <control shapeId="3299" r:id="rId6" name="Check Box 227">
              <controlPr defaultSize="0" autoFill="0" autoLine="0" autoPict="0">
                <anchor moveWithCells="1">
                  <from>
                    <xdr:col>21</xdr:col>
                    <xdr:colOff>76200</xdr:colOff>
                    <xdr:row>81</xdr:row>
                    <xdr:rowOff>0</xdr:rowOff>
                  </from>
                  <to>
                    <xdr:col>21</xdr:col>
                    <xdr:colOff>276225</xdr:colOff>
                    <xdr:row>81</xdr:row>
                    <xdr:rowOff>228600</xdr:rowOff>
                  </to>
                </anchor>
              </controlPr>
            </control>
          </mc:Choice>
        </mc:AlternateContent>
        <mc:AlternateContent xmlns:mc="http://schemas.openxmlformats.org/markup-compatibility/2006">
          <mc:Choice Requires="x14">
            <control shapeId="3300" r:id="rId7" name="Check Box 228">
              <controlPr defaultSize="0" autoFill="0" autoLine="0" autoPict="0">
                <anchor moveWithCells="1">
                  <from>
                    <xdr:col>28</xdr:col>
                    <xdr:colOff>95250</xdr:colOff>
                    <xdr:row>81</xdr:row>
                    <xdr:rowOff>0</xdr:rowOff>
                  </from>
                  <to>
                    <xdr:col>29</xdr:col>
                    <xdr:colOff>142875</xdr:colOff>
                    <xdr:row>81</xdr:row>
                    <xdr:rowOff>228600</xdr:rowOff>
                  </to>
                </anchor>
              </controlPr>
            </control>
          </mc:Choice>
        </mc:AlternateContent>
        <mc:AlternateContent xmlns:mc="http://schemas.openxmlformats.org/markup-compatibility/2006">
          <mc:Choice Requires="x14">
            <control shapeId="3301" r:id="rId8" name="Check Box 229">
              <controlPr defaultSize="0" autoFill="0" autoLine="0" autoPict="0">
                <anchor moveWithCells="1">
                  <from>
                    <xdr:col>34</xdr:col>
                    <xdr:colOff>85725</xdr:colOff>
                    <xdr:row>81</xdr:row>
                    <xdr:rowOff>0</xdr:rowOff>
                  </from>
                  <to>
                    <xdr:col>36</xdr:col>
                    <xdr:colOff>0</xdr:colOff>
                    <xdr:row>81</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68" yWindow="596" count="16">
        <x14:dataValidation type="list" allowBlank="1" showInputMessage="1" showErrorMessage="1">
          <x14:formula1>
            <xm:f>Province!$C$3:$C$65</xm:f>
          </x14:formula1>
          <xm:sqref>AJ13</xm:sqref>
        </x14:dataValidation>
        <x14:dataValidation type="list" allowBlank="1" showInputMessage="1" showErrorMessage="1" promptTitle="Quận/Huyện" prompt="Nhập ô B20 (Tỉnh/Thành phố) trước">
          <x14:formula1>
            <xm:f>OFFSET(Province!$A$2,MATCH($B$20,Province!$A:$A,0)-2,1,COUNTIF(Province!$A:$A,$B$20),1)</xm:f>
          </x14:formula1>
          <xm:sqref>J20:P20</xm:sqref>
        </x14:dataValidation>
        <x14:dataValidation type="list" allowBlank="1" showInputMessage="1" showErrorMessage="1" promptTitle="Quận/Huyện" prompt="Nhập ô B22 (Tỉnh/Thành phố) trước">
          <x14:formula1>
            <xm:f>OFFSET(Province!$A$2,MATCH($B$22,Province!$A:$A,0)-2,1,COUNTIF(Province!$A:$A,$B$22),1)</xm:f>
          </x14:formula1>
          <xm:sqref>J22:P22</xm:sqref>
        </x14:dataValidation>
        <x14:dataValidation type="list" allowBlank="1" showInputMessage="1" showErrorMessage="1">
          <x14:formula1>
            <xm:f>Translate!$H$26:$J$26</xm:f>
          </x14:formula1>
          <xm:sqref>AG22:AQ22</xm:sqref>
        </x14:dataValidation>
        <x14:dataValidation type="list" allowBlank="1" showInputMessage="1" showErrorMessage="1" promptTitle="Ngày" prompt="Date">
          <x14:formula1>
            <xm:f>Translate!$D$3:$D$33</xm:f>
          </x14:formula1>
          <xm:sqref>AM79 Q18:R18 AG24 AM43 B110:C110</xm:sqref>
        </x14:dataValidation>
        <x14:dataValidation type="list" allowBlank="1" showInputMessage="1" showErrorMessage="1">
          <x14:formula1>
            <xm:f>Translate!$E$3:$E$14</xm:f>
          </x14:formula1>
          <xm:sqref>N99:O99 U51:U53 Q58:Q59 U58:U59</xm:sqref>
        </x14:dataValidation>
        <x14:dataValidation type="list" allowBlank="1" showInputMessage="1" showErrorMessage="1">
          <x14:formula1>
            <xm:f>Translate!$H$19:$I$19</xm:f>
          </x14:formula1>
          <xm:sqref>Y18:AE18 V65:Y70</xm:sqref>
        </x14:dataValidation>
        <x14:dataValidation type="list" allowBlank="1" showInputMessage="1" showErrorMessage="1">
          <x14:formula1>
            <xm:f>Translate!$H$52:$L$52</xm:f>
          </x14:formula1>
          <xm:sqref>AG41:AK41 AM41:AQ41 U41:Y41 U45:Y45 AA45:AE45 AG45:AK45 AM45:AQ45 AA41:AE41 AM39:AQ39 AG39:AK39 AA39:AE39 U39:Y39</xm:sqref>
        </x14:dataValidation>
        <x14:dataValidation type="list" allowBlank="1" showInputMessage="1" showErrorMessage="1">
          <x14:formula1>
            <xm:f>Translate!$H$132:$M$132</xm:f>
          </x14:formula1>
          <xm:sqref>D103:L105</xm:sqref>
        </x14:dataValidation>
        <x14:dataValidation type="list" allowBlank="1" showInputMessage="1" showErrorMessage="1">
          <x14:formula1>
            <xm:f>Translate!$F$3:$F$68</xm:f>
          </x14:formula1>
          <xm:sqref>R58:S59 P99:T99 V51:W53 Q65:T70 V58:W59</xm:sqref>
        </x14:dataValidation>
        <x14:dataValidation type="list" allowBlank="1" showInputMessage="1" showErrorMessage="1" promptTitle="Tháng" prompt="Month">
          <x14:formula1>
            <xm:f>Translate!$E$3:$E$14</xm:f>
          </x14:formula1>
          <xm:sqref>S18:T18 AH24 AN43 Q51:Q53 Q57 D110:E110 AN79 U57</xm:sqref>
        </x14:dataValidation>
        <x14:dataValidation type="list" allowBlank="1" showInputMessage="1" showErrorMessage="1" promptTitle="Năm" prompt="Year (yyyy)">
          <x14:formula1>
            <xm:f>Translate!$F$3:$F$68</xm:f>
          </x14:formula1>
          <xm:sqref>U18:W18 Y33:AA37 AC33:AE37 AO43:AQ43 R51:S53 R57:S57 F110:J110 AO79:AQ79 V57:W57 AI24:AK24</xm:sqref>
        </x14:dataValidation>
        <x14:dataValidation type="list" allowBlank="1" showInputMessage="1" showErrorMessage="1" promptTitle="Ngày làm việc cuối cùng" prompt="Last day of work">
          <x14:formula1>
            <xm:f>Translate!$D$3:$D$33</xm:f>
          </x14:formula1>
          <xm:sqref>L99:M99</xm:sqref>
        </x14:dataValidation>
        <x14:dataValidation type="list" allowBlank="1" showInputMessage="1" promptTitle="Tỉnh/Thành phố" prompt="Chọn trong danh sách">
          <x14:formula1>
            <xm:f>Province!$C$3:$C$65</xm:f>
          </x14:formula1>
          <xm:sqref>B20:H20</xm:sqref>
        </x14:dataValidation>
        <x14:dataValidation type="list" allowBlank="1" showInputMessage="1" showErrorMessage="1" promptTitle="Tỉnh/Thành phố" prompt="Chọn trong danh sách">
          <x14:formula1>
            <xm:f>Province!$C$3:$C$65</xm:f>
          </x14:formula1>
          <xm:sqref>B22:H22</xm:sqref>
        </x14:dataValidation>
        <x14:dataValidation type="list" allowBlank="1" showInputMessage="1" promptTitle="Nơi cấp in trên CMND/Căn cước/HC" prompt="Căn cước công dân:_x000a_Cục Cảnh sát đăng ký, quản lý cư trú và dữ liệu quốc gia về dân cư_x000a_hoặc_x000a_Cục Cảnh sát quản lí hành chính về trật tự xã hội_x000a_Chứng minh nhân dân: Tỉnh/thành phố (chọn trong danh sách)">
          <x14:formula1>
            <xm:f>Province!$C$3:$C$65</xm:f>
          </x14:formula1>
          <xm:sqref>Y24:AE24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33"/>
  <sheetViews>
    <sheetView zoomScaleNormal="100" workbookViewId="0">
      <selection activeCell="N21" sqref="N21"/>
    </sheetView>
  </sheetViews>
  <sheetFormatPr defaultRowHeight="11.25" x14ac:dyDescent="0.2"/>
  <cols>
    <col min="1" max="1" width="57.83203125" customWidth="1"/>
    <col min="2" max="2" width="65.83203125" customWidth="1"/>
    <col min="3" max="3" width="9.33203125" customWidth="1"/>
    <col min="4" max="6" width="9.33203125" style="5" customWidth="1"/>
    <col min="7" max="13" width="9.33203125" customWidth="1"/>
  </cols>
  <sheetData>
    <row r="1" spans="1:12" x14ac:dyDescent="0.2">
      <c r="A1" s="364">
        <f>IF(HRRF02!AG1="Tiếng việt",1,2)</f>
        <v>1</v>
      </c>
      <c r="B1" s="365"/>
      <c r="D1" s="171"/>
      <c r="E1" s="171"/>
      <c r="F1" s="171"/>
      <c r="H1" s="366" t="s">
        <v>10</v>
      </c>
      <c r="I1" s="366"/>
    </row>
    <row r="2" spans="1:12" x14ac:dyDescent="0.2">
      <c r="A2" s="6" t="s">
        <v>0</v>
      </c>
      <c r="B2" s="6" t="s">
        <v>11</v>
      </c>
      <c r="D2" s="171" t="s">
        <v>12</v>
      </c>
      <c r="E2" s="171" t="s">
        <v>13</v>
      </c>
      <c r="F2" s="171" t="s">
        <v>14</v>
      </c>
    </row>
    <row r="3" spans="1:12" x14ac:dyDescent="0.2">
      <c r="A3" s="6" t="s">
        <v>15</v>
      </c>
      <c r="B3" s="6" t="s">
        <v>16</v>
      </c>
      <c r="D3" s="171" t="s">
        <v>17</v>
      </c>
      <c r="E3" s="171" t="s">
        <v>17</v>
      </c>
      <c r="F3" s="171">
        <v>2025</v>
      </c>
    </row>
    <row r="4" spans="1:12" x14ac:dyDescent="0.2">
      <c r="A4" s="6" t="s">
        <v>18</v>
      </c>
      <c r="B4" s="6" t="s">
        <v>19</v>
      </c>
      <c r="D4" s="171" t="s">
        <v>20</v>
      </c>
      <c r="E4" s="171" t="s">
        <v>20</v>
      </c>
      <c r="F4" s="171">
        <v>2024</v>
      </c>
    </row>
    <row r="5" spans="1:12" x14ac:dyDescent="0.2">
      <c r="A5" s="6" t="s">
        <v>21</v>
      </c>
      <c r="B5" s="6" t="s">
        <v>22</v>
      </c>
      <c r="D5" s="171" t="s">
        <v>23</v>
      </c>
      <c r="E5" s="171" t="s">
        <v>23</v>
      </c>
      <c r="F5" s="171">
        <v>2023</v>
      </c>
    </row>
    <row r="6" spans="1:12" ht="12" x14ac:dyDescent="0.2">
      <c r="A6" s="6" t="s">
        <v>24</v>
      </c>
      <c r="B6" s="6" t="s">
        <v>25</v>
      </c>
      <c r="D6" s="171" t="s">
        <v>26</v>
      </c>
      <c r="E6" s="171" t="s">
        <v>26</v>
      </c>
      <c r="F6" s="171">
        <v>2022</v>
      </c>
      <c r="G6" s="1"/>
      <c r="H6" s="1"/>
      <c r="I6" s="1"/>
      <c r="J6" s="1"/>
      <c r="K6" s="1"/>
      <c r="L6" s="1"/>
    </row>
    <row r="7" spans="1:12" x14ac:dyDescent="0.2">
      <c r="A7" s="6" t="s">
        <v>27</v>
      </c>
      <c r="B7" s="6" t="s">
        <v>28</v>
      </c>
      <c r="D7" s="171" t="s">
        <v>29</v>
      </c>
      <c r="E7" s="171" t="s">
        <v>29</v>
      </c>
      <c r="F7" s="171">
        <v>2021</v>
      </c>
    </row>
    <row r="8" spans="1:12" ht="12" x14ac:dyDescent="0.2">
      <c r="A8" s="6" t="s">
        <v>30</v>
      </c>
      <c r="B8" s="6" t="s">
        <v>31</v>
      </c>
      <c r="D8" s="171" t="s">
        <v>32</v>
      </c>
      <c r="E8" s="171" t="s">
        <v>32</v>
      </c>
      <c r="F8" s="171">
        <v>2020</v>
      </c>
      <c r="G8" s="1"/>
      <c r="H8" s="1"/>
      <c r="I8" s="1"/>
      <c r="J8" s="1"/>
      <c r="K8" s="1"/>
      <c r="L8" s="1"/>
    </row>
    <row r="9" spans="1:12" x14ac:dyDescent="0.2">
      <c r="A9" s="6" t="s">
        <v>33</v>
      </c>
      <c r="B9" s="6" t="s">
        <v>34</v>
      </c>
      <c r="D9" s="171" t="s">
        <v>35</v>
      </c>
      <c r="E9" s="171" t="s">
        <v>35</v>
      </c>
      <c r="F9" s="171">
        <v>2019</v>
      </c>
    </row>
    <row r="10" spans="1:12" x14ac:dyDescent="0.2">
      <c r="A10" s="6" t="s">
        <v>36</v>
      </c>
      <c r="B10" s="6" t="s">
        <v>37</v>
      </c>
      <c r="D10" s="171" t="s">
        <v>38</v>
      </c>
      <c r="E10" s="171" t="s">
        <v>38</v>
      </c>
      <c r="F10" s="171">
        <v>2018</v>
      </c>
    </row>
    <row r="11" spans="1:12" x14ac:dyDescent="0.2">
      <c r="A11" s="6" t="s">
        <v>39</v>
      </c>
      <c r="B11" s="6" t="s">
        <v>40</v>
      </c>
      <c r="D11" s="171" t="s">
        <v>41</v>
      </c>
      <c r="E11" s="171" t="s">
        <v>41</v>
      </c>
      <c r="F11" s="171">
        <v>2017</v>
      </c>
    </row>
    <row r="12" spans="1:12" x14ac:dyDescent="0.2">
      <c r="A12" s="6" t="s">
        <v>42</v>
      </c>
      <c r="B12" s="6" t="s">
        <v>43</v>
      </c>
      <c r="D12" s="171">
        <v>10</v>
      </c>
      <c r="E12" s="171">
        <v>10</v>
      </c>
      <c r="F12" s="171">
        <v>2016</v>
      </c>
    </row>
    <row r="13" spans="1:12" x14ac:dyDescent="0.2">
      <c r="A13" s="6" t="s">
        <v>44</v>
      </c>
      <c r="B13" s="6" t="s">
        <v>45</v>
      </c>
      <c r="D13" s="171">
        <v>11</v>
      </c>
      <c r="E13" s="171">
        <v>11</v>
      </c>
      <c r="F13" s="171">
        <v>2015</v>
      </c>
    </row>
    <row r="14" spans="1:12" x14ac:dyDescent="0.2">
      <c r="A14" s="6" t="s">
        <v>46</v>
      </c>
      <c r="B14" s="6" t="s">
        <v>47</v>
      </c>
      <c r="D14" s="171">
        <v>12</v>
      </c>
      <c r="E14" s="171">
        <v>12</v>
      </c>
      <c r="F14" s="171">
        <v>2014</v>
      </c>
    </row>
    <row r="15" spans="1:12" x14ac:dyDescent="0.2">
      <c r="A15" s="96" t="s">
        <v>48</v>
      </c>
      <c r="B15" s="96" t="s">
        <v>49</v>
      </c>
      <c r="D15" s="171">
        <v>13</v>
      </c>
      <c r="E15" s="171"/>
      <c r="F15" s="171">
        <v>2013</v>
      </c>
    </row>
    <row r="16" spans="1:12" x14ac:dyDescent="0.2">
      <c r="A16" s="6" t="s">
        <v>50</v>
      </c>
      <c r="B16" s="6" t="s">
        <v>51</v>
      </c>
      <c r="D16" s="171">
        <v>14</v>
      </c>
      <c r="E16" s="171"/>
      <c r="F16" s="171">
        <v>2012</v>
      </c>
    </row>
    <row r="17" spans="1:10" x14ac:dyDescent="0.2">
      <c r="A17" s="6" t="s">
        <v>52</v>
      </c>
      <c r="B17" s="6" t="s">
        <v>53</v>
      </c>
      <c r="D17" s="171">
        <v>15</v>
      </c>
      <c r="E17" s="171"/>
      <c r="F17" s="171">
        <v>2011</v>
      </c>
    </row>
    <row r="18" spans="1:10" x14ac:dyDescent="0.2">
      <c r="A18" s="96" t="s">
        <v>54</v>
      </c>
      <c r="B18" s="6" t="s">
        <v>55</v>
      </c>
      <c r="D18" s="171">
        <v>16</v>
      </c>
      <c r="E18" s="171"/>
      <c r="F18" s="171">
        <v>2010</v>
      </c>
    </row>
    <row r="19" spans="1:10" s="8" customFormat="1" x14ac:dyDescent="0.2">
      <c r="A19" s="152" t="s">
        <v>56</v>
      </c>
      <c r="B19" s="152" t="s">
        <v>57</v>
      </c>
      <c r="D19" s="9">
        <v>17</v>
      </c>
      <c r="E19" s="9"/>
      <c r="F19" s="9">
        <v>2009</v>
      </c>
      <c r="H19" s="8" t="str">
        <f>IF($A$1=1,"Nam","Male")</f>
        <v>Nam</v>
      </c>
      <c r="I19" s="8" t="str">
        <f>IF($A$1=1,"Nữ","Female")</f>
        <v>Nữ</v>
      </c>
    </row>
    <row r="20" spans="1:10" x14ac:dyDescent="0.2">
      <c r="A20" s="6" t="s">
        <v>58</v>
      </c>
      <c r="B20" s="6" t="s">
        <v>59</v>
      </c>
      <c r="D20" s="171">
        <v>18</v>
      </c>
      <c r="E20" s="171"/>
      <c r="F20" s="171">
        <v>2008</v>
      </c>
    </row>
    <row r="21" spans="1:10" x14ac:dyDescent="0.2">
      <c r="A21" s="6" t="s">
        <v>60</v>
      </c>
      <c r="B21" s="6" t="s">
        <v>61</v>
      </c>
      <c r="D21" s="171">
        <v>19</v>
      </c>
      <c r="E21" s="171"/>
      <c r="F21" s="171">
        <v>2007</v>
      </c>
    </row>
    <row r="22" spans="1:10" x14ac:dyDescent="0.2">
      <c r="A22" s="6" t="s">
        <v>62</v>
      </c>
      <c r="B22" s="6" t="s">
        <v>63</v>
      </c>
      <c r="D22" s="171">
        <v>20</v>
      </c>
      <c r="E22" s="171"/>
      <c r="F22" s="171">
        <v>2006</v>
      </c>
    </row>
    <row r="23" spans="1:10" x14ac:dyDescent="0.2">
      <c r="A23" s="6" t="s">
        <v>64</v>
      </c>
      <c r="B23" s="6" t="s">
        <v>65</v>
      </c>
      <c r="D23" s="171">
        <v>21</v>
      </c>
      <c r="E23" s="171"/>
      <c r="F23" s="171">
        <v>2005</v>
      </c>
    </row>
    <row r="24" spans="1:10" x14ac:dyDescent="0.2">
      <c r="A24" s="6" t="s">
        <v>66</v>
      </c>
      <c r="B24" s="6" t="s">
        <v>9</v>
      </c>
      <c r="D24" s="171">
        <v>22</v>
      </c>
      <c r="E24" s="171"/>
      <c r="F24" s="171">
        <v>2004</v>
      </c>
    </row>
    <row r="25" spans="1:10" x14ac:dyDescent="0.2">
      <c r="A25" s="6" t="s">
        <v>67</v>
      </c>
      <c r="B25" s="6" t="s">
        <v>68</v>
      </c>
      <c r="D25" s="171">
        <v>23</v>
      </c>
      <c r="E25" s="171"/>
      <c r="F25" s="171">
        <v>2003</v>
      </c>
    </row>
    <row r="26" spans="1:10" s="8" customFormat="1" x14ac:dyDescent="0.2">
      <c r="A26" s="7" t="s">
        <v>69</v>
      </c>
      <c r="B26" s="7" t="s">
        <v>70</v>
      </c>
      <c r="D26" s="9">
        <v>24</v>
      </c>
      <c r="E26" s="9"/>
      <c r="F26" s="171">
        <v>2002</v>
      </c>
      <c r="H26" s="8" t="str">
        <f>IF($A$1=1,"Độc thân","Single")</f>
        <v>Độc thân</v>
      </c>
      <c r="I26" s="8" t="str">
        <f>IF($A$1=1,"Đã lập gia đình","Married")</f>
        <v>Đã lập gia đình</v>
      </c>
      <c r="J26" s="8" t="str">
        <f>IF($A$1=1,"Đã ly hôn","Divorced")</f>
        <v>Đã ly hôn</v>
      </c>
    </row>
    <row r="27" spans="1:10" x14ac:dyDescent="0.2">
      <c r="A27" s="6" t="s">
        <v>3</v>
      </c>
      <c r="B27" s="6" t="s">
        <v>3</v>
      </c>
      <c r="D27" s="171">
        <v>25</v>
      </c>
      <c r="E27" s="171"/>
      <c r="F27" s="171">
        <v>2001</v>
      </c>
    </row>
    <row r="28" spans="1:10" x14ac:dyDescent="0.2">
      <c r="A28" s="6" t="s">
        <v>71</v>
      </c>
      <c r="B28" s="6" t="s">
        <v>72</v>
      </c>
      <c r="D28" s="171">
        <v>26</v>
      </c>
      <c r="E28" s="171"/>
      <c r="F28" s="171">
        <v>2000</v>
      </c>
    </row>
    <row r="29" spans="1:10" x14ac:dyDescent="0.2">
      <c r="A29" s="6" t="s">
        <v>73</v>
      </c>
      <c r="B29" s="6" t="s">
        <v>74</v>
      </c>
      <c r="D29" s="171">
        <v>27</v>
      </c>
      <c r="E29" s="171"/>
      <c r="F29" s="171">
        <v>1999</v>
      </c>
    </row>
    <row r="30" spans="1:10" x14ac:dyDescent="0.2">
      <c r="A30" s="6" t="s">
        <v>75</v>
      </c>
      <c r="B30" s="6" t="s">
        <v>76</v>
      </c>
      <c r="D30" s="171">
        <v>28</v>
      </c>
      <c r="E30" s="171"/>
      <c r="F30" s="171">
        <v>1998</v>
      </c>
    </row>
    <row r="31" spans="1:10" x14ac:dyDescent="0.2">
      <c r="A31" s="6" t="s">
        <v>77</v>
      </c>
      <c r="B31" s="6" t="s">
        <v>78</v>
      </c>
      <c r="D31" s="171">
        <v>29</v>
      </c>
      <c r="E31" s="171"/>
      <c r="F31" s="9">
        <v>1997</v>
      </c>
    </row>
    <row r="32" spans="1:10" x14ac:dyDescent="0.2">
      <c r="A32" s="6" t="s">
        <v>79</v>
      </c>
      <c r="B32" s="6" t="s">
        <v>80</v>
      </c>
      <c r="D32" s="171">
        <v>30</v>
      </c>
      <c r="E32" s="171"/>
      <c r="F32" s="171">
        <v>1996</v>
      </c>
    </row>
    <row r="33" spans="1:12" x14ac:dyDescent="0.2">
      <c r="A33" s="6" t="s">
        <v>81</v>
      </c>
      <c r="B33" s="6" t="s">
        <v>82</v>
      </c>
      <c r="D33" s="171">
        <v>31</v>
      </c>
      <c r="E33" s="171"/>
      <c r="F33" s="171">
        <v>1995</v>
      </c>
    </row>
    <row r="34" spans="1:12" x14ac:dyDescent="0.2">
      <c r="A34" s="6" t="s">
        <v>83</v>
      </c>
      <c r="B34" s="6" t="s">
        <v>84</v>
      </c>
      <c r="D34" s="171"/>
      <c r="E34" s="171"/>
      <c r="F34" s="171">
        <v>1994</v>
      </c>
    </row>
    <row r="35" spans="1:12" x14ac:dyDescent="0.2">
      <c r="A35" s="6" t="s">
        <v>85</v>
      </c>
      <c r="B35" s="6" t="s">
        <v>86</v>
      </c>
      <c r="D35" s="171"/>
      <c r="E35" s="171"/>
      <c r="F35" s="171">
        <v>1993</v>
      </c>
    </row>
    <row r="36" spans="1:12" x14ac:dyDescent="0.2">
      <c r="A36" s="6" t="s">
        <v>87</v>
      </c>
      <c r="B36" s="6" t="s">
        <v>88</v>
      </c>
      <c r="D36" s="171"/>
      <c r="E36" s="171"/>
      <c r="F36" s="171">
        <v>1992</v>
      </c>
    </row>
    <row r="37" spans="1:12" x14ac:dyDescent="0.2">
      <c r="A37" s="6" t="s">
        <v>89</v>
      </c>
      <c r="B37" s="6" t="s">
        <v>90</v>
      </c>
      <c r="D37" s="171"/>
      <c r="E37" s="171"/>
      <c r="F37" s="171">
        <v>1991</v>
      </c>
    </row>
    <row r="38" spans="1:12" x14ac:dyDescent="0.2">
      <c r="A38" s="6" t="s">
        <v>91</v>
      </c>
      <c r="B38" s="6" t="s">
        <v>92</v>
      </c>
      <c r="D38" s="171"/>
      <c r="E38" s="171"/>
      <c r="F38" s="171">
        <v>1990</v>
      </c>
    </row>
    <row r="39" spans="1:12" x14ac:dyDescent="0.2">
      <c r="A39" s="6" t="s">
        <v>93</v>
      </c>
      <c r="B39" s="6" t="s">
        <v>94</v>
      </c>
      <c r="D39" s="171"/>
      <c r="E39" s="171"/>
      <c r="F39" s="171">
        <v>1989</v>
      </c>
    </row>
    <row r="40" spans="1:12" s="8" customFormat="1" x14ac:dyDescent="0.2">
      <c r="A40" s="7" t="s">
        <v>95</v>
      </c>
      <c r="B40" s="7" t="s">
        <v>96</v>
      </c>
      <c r="D40" s="9"/>
      <c r="E40" s="9"/>
      <c r="F40" s="171">
        <v>1988</v>
      </c>
      <c r="H40" s="8" t="str">
        <f>IF($A$1=1,"PTTH","Highschool")</f>
        <v>PTTH</v>
      </c>
      <c r="I40" s="8" t="str">
        <f>IF($A$1=1,"Trung cấp","Vocational school")</f>
        <v>Trung cấp</v>
      </c>
      <c r="J40" s="8" t="str">
        <f>IF($A$1=1,"Cao đẳng","College")</f>
        <v>Cao đẳng</v>
      </c>
      <c r="K40" s="8" t="str">
        <f>IF($A$1=1,"Đại học","University")</f>
        <v>Đại học</v>
      </c>
      <c r="L40" s="8" t="str">
        <f>IF($A$1=1,"Trên ĐH","Post graduate")</f>
        <v>Trên ĐH</v>
      </c>
    </row>
    <row r="41" spans="1:12" x14ac:dyDescent="0.2">
      <c r="A41" s="6" t="s">
        <v>97</v>
      </c>
      <c r="B41" s="6" t="s">
        <v>98</v>
      </c>
      <c r="D41" s="171"/>
      <c r="E41" s="171"/>
      <c r="F41" s="171">
        <v>1987</v>
      </c>
    </row>
    <row r="42" spans="1:12" x14ac:dyDescent="0.2">
      <c r="A42" s="6" t="s">
        <v>99</v>
      </c>
      <c r="B42" s="6" t="s">
        <v>100</v>
      </c>
      <c r="D42" s="171"/>
      <c r="E42" s="171"/>
      <c r="F42" s="171">
        <v>1986</v>
      </c>
    </row>
    <row r="43" spans="1:12" x14ac:dyDescent="0.2">
      <c r="A43" s="96" t="s">
        <v>101</v>
      </c>
      <c r="B43" s="6" t="s">
        <v>102</v>
      </c>
      <c r="D43" s="171"/>
      <c r="E43" s="171"/>
      <c r="F43" s="171">
        <v>1985</v>
      </c>
    </row>
    <row r="44" spans="1:12" x14ac:dyDescent="0.2">
      <c r="A44" s="96" t="s">
        <v>103</v>
      </c>
      <c r="B44" s="6" t="s">
        <v>104</v>
      </c>
      <c r="D44" s="171"/>
      <c r="E44" s="171"/>
      <c r="F44" s="171">
        <v>1984</v>
      </c>
    </row>
    <row r="45" spans="1:12" x14ac:dyDescent="0.2">
      <c r="A45" s="6" t="s">
        <v>105</v>
      </c>
      <c r="B45" s="6" t="s">
        <v>106</v>
      </c>
      <c r="D45" s="171"/>
      <c r="E45" s="171"/>
      <c r="F45" s="9">
        <v>1983</v>
      </c>
    </row>
    <row r="46" spans="1:12" x14ac:dyDescent="0.2">
      <c r="A46" s="6" t="s">
        <v>107</v>
      </c>
      <c r="B46" s="6" t="s">
        <v>108</v>
      </c>
      <c r="D46" s="171"/>
      <c r="E46" s="171"/>
      <c r="F46" s="171">
        <v>1982</v>
      </c>
    </row>
    <row r="47" spans="1:12" x14ac:dyDescent="0.2">
      <c r="A47" s="6" t="s">
        <v>109</v>
      </c>
      <c r="B47" s="6" t="s">
        <v>110</v>
      </c>
      <c r="D47" s="171"/>
      <c r="E47" s="171"/>
      <c r="F47" s="171">
        <v>1981</v>
      </c>
    </row>
    <row r="48" spans="1:12" x14ac:dyDescent="0.2">
      <c r="A48" s="6" t="s">
        <v>111</v>
      </c>
      <c r="B48" s="6" t="s">
        <v>112</v>
      </c>
      <c r="D48" s="171"/>
      <c r="E48" s="171"/>
      <c r="F48" s="171">
        <v>1980</v>
      </c>
    </row>
    <row r="49" spans="1:12" x14ac:dyDescent="0.2">
      <c r="A49" s="6" t="s">
        <v>113</v>
      </c>
      <c r="B49" s="6" t="s">
        <v>114</v>
      </c>
      <c r="D49" s="171"/>
      <c r="E49" s="171"/>
      <c r="F49" s="171">
        <v>1979</v>
      </c>
    </row>
    <row r="50" spans="1:12" x14ac:dyDescent="0.2">
      <c r="A50" s="6" t="s">
        <v>115</v>
      </c>
      <c r="B50" s="6" t="s">
        <v>116</v>
      </c>
      <c r="D50" s="171"/>
      <c r="E50" s="171"/>
      <c r="F50" s="171">
        <v>1978</v>
      </c>
    </row>
    <row r="51" spans="1:12" x14ac:dyDescent="0.2">
      <c r="A51" s="6" t="s">
        <v>117</v>
      </c>
      <c r="B51" s="6" t="s">
        <v>118</v>
      </c>
      <c r="D51" s="171"/>
      <c r="E51" s="171"/>
      <c r="F51" s="171">
        <v>1977</v>
      </c>
    </row>
    <row r="52" spans="1:12" s="8" customFormat="1" x14ac:dyDescent="0.2">
      <c r="A52" s="7" t="s">
        <v>119</v>
      </c>
      <c r="B52" s="7" t="s">
        <v>120</v>
      </c>
      <c r="D52" s="9"/>
      <c r="E52" s="9"/>
      <c r="F52" s="9">
        <v>1976</v>
      </c>
      <c r="H52" s="8" t="str">
        <f>IF($A$1=1,"Tốt","Great")</f>
        <v>Tốt</v>
      </c>
      <c r="I52" s="8" t="str">
        <f>IF($A$1=1,"Khá","Good")</f>
        <v>Khá</v>
      </c>
      <c r="J52" s="8" t="str">
        <f>IF($A$1=1,"Trung bình","Fair")</f>
        <v>Trung bình</v>
      </c>
      <c r="K52" s="8" t="str">
        <f>IF($A$1=1,"Kém","Weak")</f>
        <v>Kém</v>
      </c>
      <c r="L52" s="8" t="str">
        <f>IF($A$1=1,"Không có","None")</f>
        <v>Không có</v>
      </c>
    </row>
    <row r="53" spans="1:12" x14ac:dyDescent="0.2">
      <c r="A53" s="6" t="s">
        <v>121</v>
      </c>
      <c r="B53" s="6" t="s">
        <v>122</v>
      </c>
      <c r="D53" s="171"/>
      <c r="E53" s="171"/>
      <c r="F53" s="171">
        <v>1975</v>
      </c>
    </row>
    <row r="54" spans="1:12" x14ac:dyDescent="0.2">
      <c r="A54" s="6" t="s">
        <v>123</v>
      </c>
      <c r="B54" s="6" t="s">
        <v>124</v>
      </c>
      <c r="D54" s="171"/>
      <c r="E54" s="171"/>
      <c r="F54" s="171">
        <v>1974</v>
      </c>
    </row>
    <row r="55" spans="1:12" x14ac:dyDescent="0.2">
      <c r="A55" s="6" t="s">
        <v>125</v>
      </c>
      <c r="B55" s="6" t="s">
        <v>126</v>
      </c>
      <c r="D55" s="171"/>
      <c r="E55" s="171"/>
      <c r="F55" s="171">
        <v>1973</v>
      </c>
    </row>
    <row r="56" spans="1:12" x14ac:dyDescent="0.2">
      <c r="A56" s="6" t="s">
        <v>127</v>
      </c>
      <c r="B56" s="6" t="s">
        <v>128</v>
      </c>
      <c r="D56" s="171"/>
      <c r="E56" s="171"/>
      <c r="F56" s="171">
        <v>1972</v>
      </c>
    </row>
    <row r="57" spans="1:12" x14ac:dyDescent="0.2">
      <c r="A57" s="6" t="s">
        <v>129</v>
      </c>
      <c r="B57" s="6" t="s">
        <v>11</v>
      </c>
      <c r="D57" s="171"/>
      <c r="E57" s="171"/>
      <c r="F57" s="171">
        <v>1971</v>
      </c>
    </row>
    <row r="58" spans="1:12" x14ac:dyDescent="0.2">
      <c r="A58" s="6" t="s">
        <v>130</v>
      </c>
      <c r="B58" s="6" t="s">
        <v>131</v>
      </c>
      <c r="D58" s="171"/>
      <c r="E58" s="171"/>
      <c r="F58" s="171">
        <v>1970</v>
      </c>
    </row>
    <row r="59" spans="1:12" x14ac:dyDescent="0.2">
      <c r="A59" s="6" t="s">
        <v>132</v>
      </c>
      <c r="B59" s="6" t="s">
        <v>133</v>
      </c>
      <c r="D59" s="171"/>
      <c r="E59" s="171"/>
      <c r="F59" s="171">
        <v>1969</v>
      </c>
    </row>
    <row r="60" spans="1:12" x14ac:dyDescent="0.2">
      <c r="A60" s="6" t="s">
        <v>134</v>
      </c>
      <c r="B60" s="6" t="s">
        <v>135</v>
      </c>
      <c r="D60" s="171"/>
      <c r="E60" s="171"/>
      <c r="F60" s="171">
        <v>1968</v>
      </c>
    </row>
    <row r="61" spans="1:12" x14ac:dyDescent="0.2">
      <c r="A61" s="6" t="s">
        <v>136</v>
      </c>
      <c r="B61" s="6" t="s">
        <v>137</v>
      </c>
      <c r="D61" s="171"/>
      <c r="E61" s="171"/>
      <c r="F61" s="171">
        <v>1967</v>
      </c>
    </row>
    <row r="62" spans="1:12" x14ac:dyDescent="0.2">
      <c r="A62" s="6" t="s">
        <v>138</v>
      </c>
      <c r="B62" s="6" t="s">
        <v>139</v>
      </c>
      <c r="D62" s="171"/>
      <c r="E62" s="171"/>
      <c r="F62" s="171">
        <v>1966</v>
      </c>
    </row>
    <row r="63" spans="1:12" x14ac:dyDescent="0.2">
      <c r="A63" s="6" t="s">
        <v>140</v>
      </c>
      <c r="B63" s="6" t="s">
        <v>141</v>
      </c>
      <c r="D63" s="171"/>
      <c r="E63" s="171"/>
      <c r="F63" s="171">
        <v>1965</v>
      </c>
    </row>
    <row r="64" spans="1:12" x14ac:dyDescent="0.2">
      <c r="A64" s="6" t="s">
        <v>142</v>
      </c>
      <c r="B64" s="6" t="s">
        <v>143</v>
      </c>
      <c r="D64" s="171"/>
      <c r="E64" s="171"/>
      <c r="F64" s="171">
        <v>1964</v>
      </c>
    </row>
    <row r="65" spans="1:6" x14ac:dyDescent="0.2">
      <c r="A65" s="6" t="s">
        <v>144</v>
      </c>
      <c r="B65" s="6" t="s">
        <v>145</v>
      </c>
      <c r="D65" s="171"/>
      <c r="E65" s="171"/>
      <c r="F65" s="171">
        <v>1963</v>
      </c>
    </row>
    <row r="66" spans="1:6" x14ac:dyDescent="0.2">
      <c r="A66" s="96" t="s">
        <v>146</v>
      </c>
      <c r="B66" s="96" t="s">
        <v>147</v>
      </c>
      <c r="D66" s="171"/>
      <c r="E66" s="171"/>
      <c r="F66" s="171">
        <v>1962</v>
      </c>
    </row>
    <row r="67" spans="1:6" x14ac:dyDescent="0.2">
      <c r="A67" s="96" t="s">
        <v>148</v>
      </c>
      <c r="B67" s="96" t="s">
        <v>149</v>
      </c>
      <c r="D67" s="171"/>
      <c r="E67" s="171"/>
      <c r="F67" s="171">
        <v>1961</v>
      </c>
    </row>
    <row r="68" spans="1:6" x14ac:dyDescent="0.2">
      <c r="A68" s="6" t="s">
        <v>150</v>
      </c>
      <c r="B68" s="6" t="s">
        <v>151</v>
      </c>
      <c r="D68" s="171"/>
      <c r="E68" s="171"/>
      <c r="F68" s="171">
        <v>1960</v>
      </c>
    </row>
    <row r="69" spans="1:6" x14ac:dyDescent="0.2">
      <c r="A69" s="6" t="s">
        <v>99</v>
      </c>
      <c r="B69" s="6" t="s">
        <v>100</v>
      </c>
      <c r="D69" s="171"/>
      <c r="E69" s="171"/>
      <c r="F69" s="171"/>
    </row>
    <row r="70" spans="1:6" x14ac:dyDescent="0.2">
      <c r="A70" s="6" t="s">
        <v>152</v>
      </c>
      <c r="B70" s="6" t="s">
        <v>153</v>
      </c>
      <c r="D70" s="171"/>
      <c r="E70" s="171"/>
      <c r="F70" s="171"/>
    </row>
    <row r="71" spans="1:6" x14ac:dyDescent="0.2">
      <c r="A71" s="6" t="s">
        <v>152</v>
      </c>
      <c r="B71" s="6" t="s">
        <v>153</v>
      </c>
      <c r="D71" s="171"/>
      <c r="E71" s="171"/>
      <c r="F71" s="171"/>
    </row>
    <row r="72" spans="1:6" x14ac:dyDescent="0.2">
      <c r="A72" s="6" t="s">
        <v>154</v>
      </c>
      <c r="B72" s="6" t="s">
        <v>155</v>
      </c>
      <c r="D72" s="171"/>
      <c r="E72" s="171"/>
      <c r="F72" s="171"/>
    </row>
    <row r="73" spans="1:6" x14ac:dyDescent="0.2">
      <c r="A73" s="6" t="s">
        <v>156</v>
      </c>
      <c r="B73" s="6" t="s">
        <v>157</v>
      </c>
      <c r="D73" s="171"/>
      <c r="E73" s="171"/>
      <c r="F73" s="171"/>
    </row>
    <row r="74" spans="1:6" x14ac:dyDescent="0.2">
      <c r="A74" s="6" t="s">
        <v>158</v>
      </c>
      <c r="B74" s="6" t="s">
        <v>159</v>
      </c>
      <c r="D74" s="171"/>
      <c r="E74" s="171"/>
      <c r="F74" s="171"/>
    </row>
    <row r="75" spans="1:6" x14ac:dyDescent="0.2">
      <c r="A75" s="6" t="s">
        <v>160</v>
      </c>
      <c r="B75" s="6" t="s">
        <v>161</v>
      </c>
      <c r="D75" s="171"/>
      <c r="E75" s="171"/>
      <c r="F75" s="171"/>
    </row>
    <row r="76" spans="1:6" x14ac:dyDescent="0.2">
      <c r="A76" s="6" t="s">
        <v>162</v>
      </c>
      <c r="B76" s="6" t="s">
        <v>163</v>
      </c>
      <c r="D76" s="171"/>
      <c r="E76" s="171"/>
      <c r="F76" s="171"/>
    </row>
    <row r="77" spans="1:6" x14ac:dyDescent="0.2">
      <c r="A77" s="6" t="s">
        <v>164</v>
      </c>
      <c r="B77" s="6" t="s">
        <v>165</v>
      </c>
      <c r="D77" s="171"/>
      <c r="E77" s="171"/>
      <c r="F77" s="171"/>
    </row>
    <row r="78" spans="1:6" x14ac:dyDescent="0.2">
      <c r="A78" s="6" t="s">
        <v>166</v>
      </c>
      <c r="B78" s="6" t="s">
        <v>167</v>
      </c>
      <c r="D78" s="171"/>
      <c r="E78" s="171"/>
      <c r="F78" s="171"/>
    </row>
    <row r="79" spans="1:6" x14ac:dyDescent="0.2">
      <c r="A79" s="6" t="s">
        <v>168</v>
      </c>
      <c r="B79" s="6" t="s">
        <v>169</v>
      </c>
      <c r="D79" s="171"/>
      <c r="E79" s="171"/>
      <c r="F79" s="171"/>
    </row>
    <row r="80" spans="1:6" x14ac:dyDescent="0.2">
      <c r="A80" s="6" t="s">
        <v>170</v>
      </c>
      <c r="B80" s="6" t="s">
        <v>171</v>
      </c>
      <c r="D80" s="171"/>
      <c r="E80" s="171"/>
      <c r="F80" s="9"/>
    </row>
    <row r="81" spans="1:13" s="8" customFormat="1" x14ac:dyDescent="0.2">
      <c r="A81" s="7" t="s">
        <v>172</v>
      </c>
      <c r="B81" s="7" t="s">
        <v>173</v>
      </c>
      <c r="D81" s="9"/>
      <c r="E81" s="9"/>
      <c r="F81" s="171"/>
      <c r="H81" s="8" t="str">
        <f>IF($A$1=1,"Cha","Father")</f>
        <v>Cha</v>
      </c>
      <c r="I81" s="8" t="str">
        <f>IF($A$1=1,"Mẹ","Mother")</f>
        <v>Mẹ</v>
      </c>
      <c r="J81" s="8" t="str">
        <f>IF($A$1=1,"Anh/Em trai","Brother")</f>
        <v>Anh/Em trai</v>
      </c>
      <c r="K81" s="8" t="str">
        <f>IF($A$1=1,"Chị/Em gái","Sister")</f>
        <v>Chị/Em gái</v>
      </c>
      <c r="L81" s="8" t="str">
        <f>IF($A$1=1,"Vợ/Chồng","Spouse")</f>
        <v>Vợ/Chồng</v>
      </c>
      <c r="M81" s="8" t="str">
        <f>IF($A$1=1,"Con","Childen")</f>
        <v>Con</v>
      </c>
    </row>
    <row r="82" spans="1:13" x14ac:dyDescent="0.2">
      <c r="A82" s="6" t="s">
        <v>48</v>
      </c>
      <c r="B82" s="6" t="s">
        <v>49</v>
      </c>
      <c r="D82" s="171"/>
      <c r="E82" s="171"/>
      <c r="F82" s="171"/>
      <c r="H82" s="3"/>
    </row>
    <row r="83" spans="1:13" x14ac:dyDescent="0.2">
      <c r="A83" s="6" t="s">
        <v>174</v>
      </c>
      <c r="B83" s="6" t="s">
        <v>175</v>
      </c>
      <c r="D83" s="171"/>
      <c r="E83" s="171"/>
      <c r="F83" s="171"/>
      <c r="H83" s="4"/>
    </row>
    <row r="84" spans="1:13" x14ac:dyDescent="0.2">
      <c r="A84" s="6" t="s">
        <v>176</v>
      </c>
      <c r="B84" s="6" t="s">
        <v>177</v>
      </c>
      <c r="D84" s="171"/>
      <c r="E84" s="171"/>
      <c r="F84" s="171"/>
    </row>
    <row r="85" spans="1:13" x14ac:dyDescent="0.2">
      <c r="A85" s="6" t="s">
        <v>56</v>
      </c>
      <c r="B85" s="6" t="s">
        <v>57</v>
      </c>
      <c r="D85" s="171"/>
      <c r="E85" s="171"/>
      <c r="F85" s="171"/>
    </row>
    <row r="86" spans="1:13" x14ac:dyDescent="0.2">
      <c r="A86" s="6" t="s">
        <v>178</v>
      </c>
      <c r="B86" s="6" t="s">
        <v>179</v>
      </c>
      <c r="D86" s="171"/>
      <c r="E86" s="171"/>
      <c r="F86" s="171"/>
    </row>
    <row r="87" spans="1:13" x14ac:dyDescent="0.2">
      <c r="A87" s="6" t="s">
        <v>180</v>
      </c>
      <c r="B87" s="6" t="s">
        <v>181</v>
      </c>
      <c r="D87" s="171"/>
      <c r="E87" s="171"/>
      <c r="F87" s="171"/>
    </row>
    <row r="88" spans="1:13" x14ac:dyDescent="0.2">
      <c r="A88" s="6" t="s">
        <v>182</v>
      </c>
      <c r="B88" s="6" t="s">
        <v>183</v>
      </c>
      <c r="D88" s="171"/>
      <c r="E88" s="171"/>
      <c r="F88" s="171"/>
    </row>
    <row r="89" spans="1:13" x14ac:dyDescent="0.2">
      <c r="A89" s="6" t="s">
        <v>184</v>
      </c>
      <c r="B89" s="6" t="s">
        <v>185</v>
      </c>
      <c r="D89" s="171"/>
      <c r="E89" s="171"/>
      <c r="F89" s="171"/>
    </row>
    <row r="90" spans="1:13" x14ac:dyDescent="0.2">
      <c r="A90" s="6" t="s">
        <v>186</v>
      </c>
      <c r="B90" s="6" t="s">
        <v>187</v>
      </c>
      <c r="D90" s="171"/>
      <c r="E90" s="171"/>
      <c r="F90" s="171"/>
    </row>
    <row r="91" spans="1:13" x14ac:dyDescent="0.2">
      <c r="A91" s="6" t="s">
        <v>188</v>
      </c>
      <c r="B91" s="6" t="s">
        <v>189</v>
      </c>
      <c r="D91" s="171"/>
      <c r="E91" s="171"/>
      <c r="F91" s="171"/>
    </row>
    <row r="92" spans="1:13" x14ac:dyDescent="0.2">
      <c r="A92" s="6" t="s">
        <v>190</v>
      </c>
      <c r="B92" s="6" t="s">
        <v>191</v>
      </c>
      <c r="D92" s="171"/>
      <c r="E92" s="171"/>
      <c r="F92" s="171"/>
    </row>
    <row r="93" spans="1:13" x14ac:dyDescent="0.2">
      <c r="A93" s="6" t="s">
        <v>192</v>
      </c>
      <c r="B93" s="6" t="s">
        <v>193</v>
      </c>
      <c r="D93" s="171"/>
      <c r="E93" s="171"/>
      <c r="F93" s="171"/>
    </row>
    <row r="94" spans="1:13" x14ac:dyDescent="0.2">
      <c r="A94" s="6" t="s">
        <v>194</v>
      </c>
      <c r="B94" s="6" t="s">
        <v>195</v>
      </c>
      <c r="D94" s="171"/>
      <c r="E94" s="171"/>
      <c r="F94" s="171"/>
    </row>
    <row r="95" spans="1:13" x14ac:dyDescent="0.2">
      <c r="A95" s="6" t="s">
        <v>196</v>
      </c>
      <c r="B95" s="6" t="s">
        <v>197</v>
      </c>
      <c r="D95" s="171"/>
      <c r="E95" s="171"/>
      <c r="F95" s="171"/>
    </row>
    <row r="96" spans="1:13" x14ac:dyDescent="0.2">
      <c r="A96" s="6" t="s">
        <v>198</v>
      </c>
      <c r="B96" s="6" t="s">
        <v>199</v>
      </c>
      <c r="D96" s="171"/>
      <c r="E96" s="171"/>
      <c r="F96" s="171"/>
    </row>
    <row r="97" spans="1:6" x14ac:dyDescent="0.2">
      <c r="A97" s="6" t="s">
        <v>200</v>
      </c>
      <c r="B97" s="6" t="s">
        <v>201</v>
      </c>
      <c r="D97" s="171"/>
      <c r="E97" s="171"/>
      <c r="F97" s="171"/>
    </row>
    <row r="98" spans="1:6" x14ac:dyDescent="0.2">
      <c r="A98" s="6" t="s">
        <v>202</v>
      </c>
      <c r="B98" s="6" t="s">
        <v>203</v>
      </c>
      <c r="D98" s="171"/>
      <c r="E98" s="171"/>
      <c r="F98" s="171"/>
    </row>
    <row r="99" spans="1:6" x14ac:dyDescent="0.2">
      <c r="A99" s="6" t="s">
        <v>200</v>
      </c>
      <c r="B99" s="6" t="s">
        <v>201</v>
      </c>
      <c r="D99" s="171"/>
      <c r="E99" s="171"/>
      <c r="F99" s="171"/>
    </row>
    <row r="100" spans="1:6" x14ac:dyDescent="0.2">
      <c r="A100" s="6" t="s">
        <v>204</v>
      </c>
      <c r="B100" s="6" t="s">
        <v>205</v>
      </c>
      <c r="D100" s="171"/>
      <c r="E100" s="171"/>
      <c r="F100" s="171"/>
    </row>
    <row r="101" spans="1:6" x14ac:dyDescent="0.2">
      <c r="A101" s="6" t="s">
        <v>206</v>
      </c>
      <c r="B101" s="6" t="s">
        <v>207</v>
      </c>
      <c r="D101" s="171"/>
      <c r="E101" s="171"/>
      <c r="F101" s="171"/>
    </row>
    <row r="102" spans="1:6" ht="12.75" customHeight="1" x14ac:dyDescent="0.2">
      <c r="A102" s="6" t="s">
        <v>208</v>
      </c>
      <c r="B102" s="10" t="s">
        <v>209</v>
      </c>
      <c r="D102" s="171"/>
      <c r="E102" s="171"/>
      <c r="F102" s="171"/>
    </row>
    <row r="103" spans="1:6" x14ac:dyDescent="0.2">
      <c r="A103" s="6" t="s">
        <v>210</v>
      </c>
      <c r="B103" s="6" t="s">
        <v>211</v>
      </c>
      <c r="D103" s="171"/>
      <c r="E103" s="171"/>
      <c r="F103" s="171"/>
    </row>
    <row r="104" spans="1:6" x14ac:dyDescent="0.2">
      <c r="A104" s="6" t="s">
        <v>212</v>
      </c>
      <c r="B104" s="6" t="s">
        <v>213</v>
      </c>
      <c r="D104" s="171"/>
      <c r="E104" s="171"/>
      <c r="F104" s="171"/>
    </row>
    <row r="105" spans="1:6" x14ac:dyDescent="0.2">
      <c r="A105" s="6" t="s">
        <v>214</v>
      </c>
      <c r="B105" s="6" t="s">
        <v>215</v>
      </c>
      <c r="D105" s="171"/>
      <c r="E105" s="171"/>
      <c r="F105" s="171"/>
    </row>
    <row r="106" spans="1:6" x14ac:dyDescent="0.2">
      <c r="A106" s="6" t="s">
        <v>216</v>
      </c>
      <c r="B106" s="6" t="s">
        <v>217</v>
      </c>
      <c r="D106" s="171"/>
      <c r="E106" s="171"/>
      <c r="F106" s="171"/>
    </row>
    <row r="107" spans="1:6" x14ac:dyDescent="0.2">
      <c r="A107" s="6" t="s">
        <v>218</v>
      </c>
      <c r="B107" s="6" t="s">
        <v>219</v>
      </c>
      <c r="D107" s="171"/>
      <c r="E107" s="171"/>
      <c r="F107" s="171"/>
    </row>
    <row r="108" spans="1:6" x14ac:dyDescent="0.2">
      <c r="A108" s="6" t="s">
        <v>48</v>
      </c>
      <c r="B108" s="6" t="s">
        <v>49</v>
      </c>
      <c r="D108" s="171"/>
      <c r="E108" s="171"/>
      <c r="F108" s="171"/>
    </row>
    <row r="109" spans="1:6" x14ac:dyDescent="0.2">
      <c r="A109" s="6" t="s">
        <v>150</v>
      </c>
      <c r="B109" s="6" t="s">
        <v>151</v>
      </c>
      <c r="D109" s="171"/>
      <c r="E109" s="171"/>
      <c r="F109" s="171"/>
    </row>
    <row r="110" spans="1:6" x14ac:dyDescent="0.2">
      <c r="A110" s="6" t="s">
        <v>220</v>
      </c>
      <c r="B110" s="6" t="s">
        <v>147</v>
      </c>
      <c r="D110" s="171"/>
      <c r="E110" s="171"/>
      <c r="F110" s="171"/>
    </row>
    <row r="111" spans="1:6" x14ac:dyDescent="0.2">
      <c r="A111" s="6" t="s">
        <v>83</v>
      </c>
      <c r="B111" s="6" t="s">
        <v>175</v>
      </c>
      <c r="D111" s="171"/>
      <c r="E111" s="171"/>
      <c r="F111" s="171"/>
    </row>
    <row r="112" spans="1:6" x14ac:dyDescent="0.2">
      <c r="A112" s="6" t="s">
        <v>221</v>
      </c>
      <c r="B112" s="6" t="s">
        <v>221</v>
      </c>
      <c r="D112" s="171"/>
      <c r="E112" s="171"/>
      <c r="F112" s="171"/>
    </row>
    <row r="113" spans="1:2" x14ac:dyDescent="0.2">
      <c r="A113" s="6" t="s">
        <v>222</v>
      </c>
      <c r="B113" s="6" t="s">
        <v>223</v>
      </c>
    </row>
    <row r="114" spans="1:2" x14ac:dyDescent="0.2">
      <c r="A114" s="6" t="s">
        <v>48</v>
      </c>
      <c r="B114" s="6" t="s">
        <v>49</v>
      </c>
    </row>
    <row r="115" spans="1:2" x14ac:dyDescent="0.2">
      <c r="A115" s="6" t="s">
        <v>150</v>
      </c>
      <c r="B115" s="6" t="s">
        <v>151</v>
      </c>
    </row>
    <row r="116" spans="1:2" x14ac:dyDescent="0.2">
      <c r="A116" s="6" t="s">
        <v>220</v>
      </c>
      <c r="B116" s="6" t="s">
        <v>147</v>
      </c>
    </row>
    <row r="117" spans="1:2" x14ac:dyDescent="0.2">
      <c r="A117" s="6" t="s">
        <v>83</v>
      </c>
      <c r="B117" s="6" t="s">
        <v>175</v>
      </c>
    </row>
    <row r="118" spans="1:2" x14ac:dyDescent="0.2">
      <c r="A118" s="6" t="s">
        <v>221</v>
      </c>
      <c r="B118" s="6" t="s">
        <v>221</v>
      </c>
    </row>
    <row r="119" spans="1:2" x14ac:dyDescent="0.2">
      <c r="A119" s="6" t="s">
        <v>224</v>
      </c>
      <c r="B119" s="6" t="s">
        <v>225</v>
      </c>
    </row>
    <row r="120" spans="1:2" x14ac:dyDescent="0.2">
      <c r="A120" s="6" t="s">
        <v>226</v>
      </c>
      <c r="B120" s="6" t="s">
        <v>227</v>
      </c>
    </row>
    <row r="121" spans="1:2" x14ac:dyDescent="0.2">
      <c r="A121" s="6" t="s">
        <v>200</v>
      </c>
      <c r="B121" s="6" t="s">
        <v>201</v>
      </c>
    </row>
    <row r="122" spans="1:2" x14ac:dyDescent="0.2">
      <c r="A122" s="6" t="s">
        <v>228</v>
      </c>
      <c r="B122" s="6" t="s">
        <v>229</v>
      </c>
    </row>
    <row r="123" spans="1:2" x14ac:dyDescent="0.2">
      <c r="A123" s="6" t="s">
        <v>230</v>
      </c>
      <c r="B123" s="6" t="s">
        <v>231</v>
      </c>
    </row>
    <row r="124" spans="1:2" x14ac:dyDescent="0.2">
      <c r="A124" s="6" t="s">
        <v>232</v>
      </c>
      <c r="B124" s="6" t="s">
        <v>233</v>
      </c>
    </row>
    <row r="125" spans="1:2" x14ac:dyDescent="0.2">
      <c r="A125" s="6" t="s">
        <v>234</v>
      </c>
      <c r="B125" s="6" t="s">
        <v>235</v>
      </c>
    </row>
    <row r="126" spans="1:2" x14ac:dyDescent="0.2">
      <c r="A126" s="6" t="s">
        <v>236</v>
      </c>
      <c r="B126" s="6" t="s">
        <v>237</v>
      </c>
    </row>
    <row r="127" spans="1:2" x14ac:dyDescent="0.2">
      <c r="A127" s="6" t="s">
        <v>238</v>
      </c>
      <c r="B127" s="6" t="s">
        <v>239</v>
      </c>
    </row>
    <row r="128" spans="1:2" ht="13.5" customHeight="1" x14ac:dyDescent="0.2">
      <c r="A128" s="10" t="s">
        <v>240</v>
      </c>
      <c r="B128" s="10" t="s">
        <v>241</v>
      </c>
    </row>
    <row r="129" spans="1:13" x14ac:dyDescent="0.2">
      <c r="A129" s="96" t="s">
        <v>242</v>
      </c>
      <c r="B129" s="6" t="s">
        <v>243</v>
      </c>
      <c r="D129" s="171"/>
      <c r="E129" s="171"/>
      <c r="F129" s="171"/>
    </row>
    <row r="130" spans="1:13" x14ac:dyDescent="0.2">
      <c r="A130" s="107" t="s">
        <v>244</v>
      </c>
      <c r="B130" s="107" t="s">
        <v>245</v>
      </c>
      <c r="D130" s="171"/>
      <c r="E130" s="171"/>
      <c r="F130" s="171"/>
    </row>
    <row r="131" spans="1:13" x14ac:dyDescent="0.2">
      <c r="A131" s="108" t="s">
        <v>246</v>
      </c>
      <c r="B131" s="108" t="s">
        <v>247</v>
      </c>
      <c r="D131" s="171"/>
      <c r="E131" s="171"/>
      <c r="F131" s="171"/>
    </row>
    <row r="132" spans="1:13" x14ac:dyDescent="0.2">
      <c r="A132" s="109" t="s">
        <v>248</v>
      </c>
      <c r="B132" s="109" t="s">
        <v>249</v>
      </c>
      <c r="D132" s="171"/>
      <c r="E132" s="171"/>
      <c r="F132" s="171"/>
      <c r="H132" t="str">
        <f>IF($A$1=1,"Môi trường làm việc và văn hóa tổ chức","Working Environment and Organizational Culture")</f>
        <v>Môi trường làm việc và văn hóa tổ chức</v>
      </c>
      <c r="I132" t="str">
        <f>IF($A$1=1,"Cơ hội thăng tiến tốt","Promotion Opportunites")</f>
        <v>Cơ hội thăng tiến tốt</v>
      </c>
      <c r="J132" t="str">
        <f>IF($A$1=1,"Cơ hội được đào tạo và phát triển","Training and Development")</f>
        <v>Cơ hội được đào tạo và phát triển</v>
      </c>
      <c r="K132" t="str">
        <f>IF($A$1=1,"Cơ chế đãi ngộ tốt","Good Remuneration and Benefits")</f>
        <v>Cơ chế đãi ngộ tốt</v>
      </c>
      <c r="L132" t="str">
        <f>IF($A$1=1,"Thương hiệu tuyển dụng","Employer Branding")</f>
        <v>Thương hiệu tuyển dụng</v>
      </c>
      <c r="M132" t="str">
        <f>IF($A$1=1,"Khác","Other")</f>
        <v>Khác</v>
      </c>
    </row>
    <row r="133" spans="1:13" x14ac:dyDescent="0.2">
      <c r="A133" s="110" t="s">
        <v>250</v>
      </c>
      <c r="B133" s="110" t="s">
        <v>251</v>
      </c>
      <c r="D133" s="171"/>
      <c r="E133" s="171"/>
      <c r="F133" s="171"/>
    </row>
  </sheetData>
  <sortState ref="F3:F68">
    <sortCondition descending="1" ref="F3"/>
  </sortState>
  <mergeCells count="2">
    <mergeCell ref="A1:B1"/>
    <mergeCell ref="H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711"/>
  <sheetViews>
    <sheetView topLeftCell="D1" workbookViewId="0">
      <selection activeCell="C1" sqref="A1:C1048576"/>
    </sheetView>
  </sheetViews>
  <sheetFormatPr defaultRowHeight="11.25" x14ac:dyDescent="0.2"/>
  <cols>
    <col min="1" max="1" width="13.6640625" style="2" hidden="1" customWidth="1"/>
    <col min="2" max="2" width="30.6640625" style="2" hidden="1" customWidth="1"/>
    <col min="3" max="3" width="16" style="2" hidden="1" customWidth="1"/>
  </cols>
  <sheetData>
    <row r="2" spans="1:3" x14ac:dyDescent="0.2">
      <c r="A2" s="2" t="s">
        <v>252</v>
      </c>
      <c r="B2" s="2" t="s">
        <v>253</v>
      </c>
    </row>
    <row r="3" spans="1:3" x14ac:dyDescent="0.2">
      <c r="A3" s="2" t="s">
        <v>254</v>
      </c>
      <c r="B3" s="2" t="s">
        <v>255</v>
      </c>
      <c r="C3" s="2" t="s">
        <v>254</v>
      </c>
    </row>
    <row r="4" spans="1:3" x14ac:dyDescent="0.2">
      <c r="A4" s="2" t="s">
        <v>254</v>
      </c>
      <c r="B4" s="2" t="s">
        <v>256</v>
      </c>
      <c r="C4" s="2" t="s">
        <v>257</v>
      </c>
    </row>
    <row r="5" spans="1:3" x14ac:dyDescent="0.2">
      <c r="A5" s="2" t="s">
        <v>254</v>
      </c>
      <c r="B5" s="2" t="s">
        <v>258</v>
      </c>
      <c r="C5" s="2" t="s">
        <v>259</v>
      </c>
    </row>
    <row r="6" spans="1:3" x14ac:dyDescent="0.2">
      <c r="A6" s="2" t="s">
        <v>254</v>
      </c>
      <c r="B6" s="2" t="s">
        <v>260</v>
      </c>
      <c r="C6" s="2" t="s">
        <v>261</v>
      </c>
    </row>
    <row r="7" spans="1:3" x14ac:dyDescent="0.2">
      <c r="A7" s="2" t="s">
        <v>254</v>
      </c>
      <c r="B7" s="2" t="s">
        <v>262</v>
      </c>
      <c r="C7" s="2" t="s">
        <v>263</v>
      </c>
    </row>
    <row r="8" spans="1:3" x14ac:dyDescent="0.2">
      <c r="A8" s="2" t="s">
        <v>254</v>
      </c>
      <c r="B8" s="2" t="s">
        <v>264</v>
      </c>
      <c r="C8" s="2" t="s">
        <v>265</v>
      </c>
    </row>
    <row r="9" spans="1:3" x14ac:dyDescent="0.2">
      <c r="A9" s="2" t="s">
        <v>254</v>
      </c>
      <c r="B9" s="2" t="s">
        <v>266</v>
      </c>
      <c r="C9" s="2" t="s">
        <v>267</v>
      </c>
    </row>
    <row r="10" spans="1:3" x14ac:dyDescent="0.2">
      <c r="A10" s="2" t="s">
        <v>254</v>
      </c>
      <c r="B10" s="2" t="s">
        <v>268</v>
      </c>
      <c r="C10" s="2" t="s">
        <v>269</v>
      </c>
    </row>
    <row r="11" spans="1:3" x14ac:dyDescent="0.2">
      <c r="A11" s="2" t="s">
        <v>254</v>
      </c>
      <c r="B11" s="2" t="s">
        <v>270</v>
      </c>
      <c r="C11" s="2" t="s">
        <v>271</v>
      </c>
    </row>
    <row r="12" spans="1:3" x14ac:dyDescent="0.2">
      <c r="A12" s="2" t="s">
        <v>254</v>
      </c>
      <c r="B12" s="2" t="s">
        <v>272</v>
      </c>
      <c r="C12" s="2" t="s">
        <v>273</v>
      </c>
    </row>
    <row r="13" spans="1:3" x14ac:dyDescent="0.2">
      <c r="A13" s="2" t="s">
        <v>254</v>
      </c>
      <c r="B13" s="2" t="s">
        <v>274</v>
      </c>
      <c r="C13" s="2" t="s">
        <v>275</v>
      </c>
    </row>
    <row r="14" spans="1:3" x14ac:dyDescent="0.2">
      <c r="A14" s="2" t="s">
        <v>257</v>
      </c>
      <c r="B14" s="2" t="s">
        <v>276</v>
      </c>
      <c r="C14" s="2" t="s">
        <v>277</v>
      </c>
    </row>
    <row r="15" spans="1:3" x14ac:dyDescent="0.2">
      <c r="A15" s="2" t="s">
        <v>257</v>
      </c>
      <c r="B15" s="2" t="s">
        <v>278</v>
      </c>
      <c r="C15" s="2" t="s">
        <v>279</v>
      </c>
    </row>
    <row r="16" spans="1:3" x14ac:dyDescent="0.2">
      <c r="A16" s="2" t="s">
        <v>257</v>
      </c>
      <c r="B16" s="2" t="s">
        <v>280</v>
      </c>
      <c r="C16" s="2" t="s">
        <v>281</v>
      </c>
    </row>
    <row r="17" spans="1:3" x14ac:dyDescent="0.2">
      <c r="A17" s="2" t="s">
        <v>257</v>
      </c>
      <c r="B17" s="2" t="s">
        <v>282</v>
      </c>
      <c r="C17" s="2" t="s">
        <v>283</v>
      </c>
    </row>
    <row r="18" spans="1:3" x14ac:dyDescent="0.2">
      <c r="A18" s="2" t="s">
        <v>257</v>
      </c>
      <c r="B18" s="2" t="s">
        <v>284</v>
      </c>
      <c r="C18" s="2" t="s">
        <v>285</v>
      </c>
    </row>
    <row r="19" spans="1:3" x14ac:dyDescent="0.2">
      <c r="A19" s="2" t="s">
        <v>257</v>
      </c>
      <c r="B19" s="2" t="s">
        <v>286</v>
      </c>
      <c r="C19" s="2" t="s">
        <v>287</v>
      </c>
    </row>
    <row r="20" spans="1:3" x14ac:dyDescent="0.2">
      <c r="A20" s="2" t="s">
        <v>257</v>
      </c>
      <c r="B20" s="2" t="s">
        <v>288</v>
      </c>
      <c r="C20" s="2" t="s">
        <v>289</v>
      </c>
    </row>
    <row r="21" spans="1:3" x14ac:dyDescent="0.2">
      <c r="A21" s="2" t="s">
        <v>257</v>
      </c>
      <c r="B21" s="2" t="s">
        <v>290</v>
      </c>
      <c r="C21" s="2" t="s">
        <v>291</v>
      </c>
    </row>
    <row r="22" spans="1:3" x14ac:dyDescent="0.2">
      <c r="A22" s="2" t="s">
        <v>259</v>
      </c>
      <c r="B22" s="2" t="s">
        <v>292</v>
      </c>
      <c r="C22" s="2" t="s">
        <v>293</v>
      </c>
    </row>
    <row r="23" spans="1:3" x14ac:dyDescent="0.2">
      <c r="A23" s="2" t="s">
        <v>259</v>
      </c>
      <c r="B23" s="2" t="s">
        <v>294</v>
      </c>
      <c r="C23" s="2" t="s">
        <v>295</v>
      </c>
    </row>
    <row r="24" spans="1:3" x14ac:dyDescent="0.2">
      <c r="A24" s="2" t="s">
        <v>259</v>
      </c>
      <c r="B24" s="2" t="s">
        <v>296</v>
      </c>
      <c r="C24" s="2" t="s">
        <v>297</v>
      </c>
    </row>
    <row r="25" spans="1:3" x14ac:dyDescent="0.2">
      <c r="A25" s="2" t="s">
        <v>259</v>
      </c>
      <c r="B25" s="2" t="s">
        <v>298</v>
      </c>
      <c r="C25" s="2" t="s">
        <v>299</v>
      </c>
    </row>
    <row r="26" spans="1:3" x14ac:dyDescent="0.2">
      <c r="A26" s="2" t="s">
        <v>259</v>
      </c>
      <c r="B26" s="2" t="s">
        <v>300</v>
      </c>
      <c r="C26" s="2" t="s">
        <v>301</v>
      </c>
    </row>
    <row r="27" spans="1:3" x14ac:dyDescent="0.2">
      <c r="A27" s="2" t="s">
        <v>259</v>
      </c>
      <c r="B27" s="2" t="s">
        <v>302</v>
      </c>
      <c r="C27" s="2" t="s">
        <v>303</v>
      </c>
    </row>
    <row r="28" spans="1:3" x14ac:dyDescent="0.2">
      <c r="A28" s="2" t="s">
        <v>259</v>
      </c>
      <c r="B28" s="2" t="s">
        <v>304</v>
      </c>
      <c r="C28" s="2" t="s">
        <v>305</v>
      </c>
    </row>
    <row r="29" spans="1:3" x14ac:dyDescent="0.2">
      <c r="A29" s="2" t="s">
        <v>259</v>
      </c>
      <c r="B29" s="2" t="s">
        <v>306</v>
      </c>
      <c r="C29" s="2" t="s">
        <v>307</v>
      </c>
    </row>
    <row r="30" spans="1:3" x14ac:dyDescent="0.2">
      <c r="A30" s="2" t="s">
        <v>261</v>
      </c>
      <c r="B30" s="2" t="s">
        <v>308</v>
      </c>
      <c r="C30" s="2" t="s">
        <v>309</v>
      </c>
    </row>
    <row r="31" spans="1:3" x14ac:dyDescent="0.2">
      <c r="A31" s="2" t="s">
        <v>261</v>
      </c>
      <c r="B31" s="2" t="s">
        <v>310</v>
      </c>
      <c r="C31" s="2" t="s">
        <v>311</v>
      </c>
    </row>
    <row r="32" spans="1:3" x14ac:dyDescent="0.2">
      <c r="A32" s="2" t="s">
        <v>261</v>
      </c>
      <c r="B32" s="2" t="s">
        <v>312</v>
      </c>
      <c r="C32" s="2" t="s">
        <v>313</v>
      </c>
    </row>
    <row r="33" spans="1:3" x14ac:dyDescent="0.2">
      <c r="A33" s="2" t="s">
        <v>261</v>
      </c>
      <c r="B33" s="2" t="s">
        <v>314</v>
      </c>
      <c r="C33" s="2" t="s">
        <v>315</v>
      </c>
    </row>
    <row r="34" spans="1:3" x14ac:dyDescent="0.2">
      <c r="A34" s="2" t="s">
        <v>261</v>
      </c>
      <c r="B34" s="2" t="s">
        <v>316</v>
      </c>
      <c r="C34" s="2" t="s">
        <v>317</v>
      </c>
    </row>
    <row r="35" spans="1:3" x14ac:dyDescent="0.2">
      <c r="A35" s="2" t="s">
        <v>261</v>
      </c>
      <c r="B35" s="2" t="s">
        <v>318</v>
      </c>
      <c r="C35" s="2" t="s">
        <v>319</v>
      </c>
    </row>
    <row r="36" spans="1:3" x14ac:dyDescent="0.2">
      <c r="A36" s="2" t="s">
        <v>261</v>
      </c>
      <c r="B36" s="2" t="s">
        <v>320</v>
      </c>
      <c r="C36" s="2" t="s">
        <v>321</v>
      </c>
    </row>
    <row r="37" spans="1:3" x14ac:dyDescent="0.2">
      <c r="A37" s="2" t="s">
        <v>261</v>
      </c>
      <c r="B37" s="2" t="s">
        <v>322</v>
      </c>
      <c r="C37" s="2" t="s">
        <v>323</v>
      </c>
    </row>
    <row r="38" spans="1:3" x14ac:dyDescent="0.2">
      <c r="A38" s="2" t="s">
        <v>261</v>
      </c>
      <c r="B38" s="2" t="s">
        <v>324</v>
      </c>
      <c r="C38" s="2" t="s">
        <v>325</v>
      </c>
    </row>
    <row r="39" spans="1:3" x14ac:dyDescent="0.2">
      <c r="A39" s="2" t="s">
        <v>261</v>
      </c>
      <c r="B39" s="2" t="s">
        <v>326</v>
      </c>
      <c r="C39" s="2" t="s">
        <v>327</v>
      </c>
    </row>
    <row r="40" spans="1:3" x14ac:dyDescent="0.2">
      <c r="A40" s="2" t="s">
        <v>263</v>
      </c>
      <c r="B40" s="2" t="s">
        <v>328</v>
      </c>
      <c r="C40" s="2" t="s">
        <v>329</v>
      </c>
    </row>
    <row r="41" spans="1:3" x14ac:dyDescent="0.2">
      <c r="A41" s="2" t="s">
        <v>263</v>
      </c>
      <c r="B41" s="2" t="s">
        <v>330</v>
      </c>
      <c r="C41" s="2" t="s">
        <v>331</v>
      </c>
    </row>
    <row r="42" spans="1:3" x14ac:dyDescent="0.2">
      <c r="A42" s="2" t="s">
        <v>263</v>
      </c>
      <c r="B42" s="2" t="s">
        <v>332</v>
      </c>
      <c r="C42" s="2" t="s">
        <v>333</v>
      </c>
    </row>
    <row r="43" spans="1:3" x14ac:dyDescent="0.2">
      <c r="A43" s="2" t="s">
        <v>263</v>
      </c>
      <c r="B43" s="2" t="s">
        <v>334</v>
      </c>
      <c r="C43" s="2" t="s">
        <v>335</v>
      </c>
    </row>
    <row r="44" spans="1:3" x14ac:dyDescent="0.2">
      <c r="A44" s="2" t="s">
        <v>263</v>
      </c>
      <c r="B44" s="2" t="s">
        <v>336</v>
      </c>
      <c r="C44" s="2" t="s">
        <v>337</v>
      </c>
    </row>
    <row r="45" spans="1:3" x14ac:dyDescent="0.2">
      <c r="A45" s="2" t="s">
        <v>263</v>
      </c>
      <c r="B45" s="2" t="s">
        <v>338</v>
      </c>
      <c r="C45" s="2" t="s">
        <v>339</v>
      </c>
    </row>
    <row r="46" spans="1:3" x14ac:dyDescent="0.2">
      <c r="A46" s="2" t="s">
        <v>263</v>
      </c>
      <c r="B46" s="2" t="s">
        <v>340</v>
      </c>
      <c r="C46" s="2" t="s">
        <v>341</v>
      </c>
    </row>
    <row r="47" spans="1:3" x14ac:dyDescent="0.2">
      <c r="A47" s="2" t="s">
        <v>265</v>
      </c>
      <c r="B47" s="2" t="s">
        <v>342</v>
      </c>
      <c r="C47" s="2" t="s">
        <v>343</v>
      </c>
    </row>
    <row r="48" spans="1:3" x14ac:dyDescent="0.2">
      <c r="A48" s="2" t="s">
        <v>265</v>
      </c>
      <c r="B48" s="2" t="s">
        <v>344</v>
      </c>
      <c r="C48" s="2" t="s">
        <v>345</v>
      </c>
    </row>
    <row r="49" spans="1:3" x14ac:dyDescent="0.2">
      <c r="A49" s="2" t="s">
        <v>265</v>
      </c>
      <c r="B49" s="2" t="s">
        <v>346</v>
      </c>
      <c r="C49" s="2" t="s">
        <v>347</v>
      </c>
    </row>
    <row r="50" spans="1:3" x14ac:dyDescent="0.2">
      <c r="A50" s="2" t="s">
        <v>265</v>
      </c>
      <c r="B50" s="2" t="s">
        <v>348</v>
      </c>
      <c r="C50" s="2" t="s">
        <v>349</v>
      </c>
    </row>
    <row r="51" spans="1:3" x14ac:dyDescent="0.2">
      <c r="A51" s="2" t="s">
        <v>265</v>
      </c>
      <c r="B51" s="2" t="s">
        <v>350</v>
      </c>
      <c r="C51" s="2" t="s">
        <v>351</v>
      </c>
    </row>
    <row r="52" spans="1:3" x14ac:dyDescent="0.2">
      <c r="A52" s="2" t="s">
        <v>265</v>
      </c>
      <c r="B52" s="2" t="s">
        <v>352</v>
      </c>
      <c r="C52" s="2" t="s">
        <v>353</v>
      </c>
    </row>
    <row r="53" spans="1:3" x14ac:dyDescent="0.2">
      <c r="A53" s="2" t="s">
        <v>265</v>
      </c>
      <c r="B53" s="2" t="s">
        <v>354</v>
      </c>
      <c r="C53" s="2" t="s">
        <v>355</v>
      </c>
    </row>
    <row r="54" spans="1:3" x14ac:dyDescent="0.2">
      <c r="A54" s="2" t="s">
        <v>265</v>
      </c>
      <c r="B54" s="2" t="s">
        <v>356</v>
      </c>
      <c r="C54" s="2" t="s">
        <v>357</v>
      </c>
    </row>
    <row r="55" spans="1:3" x14ac:dyDescent="0.2">
      <c r="A55" s="2" t="s">
        <v>267</v>
      </c>
      <c r="B55" s="2" t="s">
        <v>358</v>
      </c>
      <c r="C55" s="2" t="s">
        <v>359</v>
      </c>
    </row>
    <row r="56" spans="1:3" x14ac:dyDescent="0.2">
      <c r="A56" s="2" t="s">
        <v>267</v>
      </c>
      <c r="B56" s="2" t="s">
        <v>360</v>
      </c>
      <c r="C56" s="2" t="s">
        <v>361</v>
      </c>
    </row>
    <row r="57" spans="1:3" x14ac:dyDescent="0.2">
      <c r="A57" s="2" t="s">
        <v>267</v>
      </c>
      <c r="B57" s="2" t="s">
        <v>362</v>
      </c>
      <c r="C57" s="2" t="s">
        <v>363</v>
      </c>
    </row>
    <row r="58" spans="1:3" x14ac:dyDescent="0.2">
      <c r="A58" s="2" t="s">
        <v>267</v>
      </c>
      <c r="B58" s="2" t="s">
        <v>364</v>
      </c>
      <c r="C58" s="2" t="s">
        <v>365</v>
      </c>
    </row>
    <row r="59" spans="1:3" x14ac:dyDescent="0.2">
      <c r="A59" s="2" t="s">
        <v>267</v>
      </c>
      <c r="B59" s="2" t="s">
        <v>366</v>
      </c>
      <c r="C59" s="2" t="s">
        <v>367</v>
      </c>
    </row>
    <row r="60" spans="1:3" x14ac:dyDescent="0.2">
      <c r="A60" s="2" t="s">
        <v>267</v>
      </c>
      <c r="B60" s="2" t="s">
        <v>368</v>
      </c>
      <c r="C60" s="2" t="s">
        <v>369</v>
      </c>
    </row>
    <row r="61" spans="1:3" x14ac:dyDescent="0.2">
      <c r="A61" s="2" t="s">
        <v>267</v>
      </c>
      <c r="B61" s="2" t="s">
        <v>370</v>
      </c>
      <c r="C61" s="2" t="s">
        <v>371</v>
      </c>
    </row>
    <row r="62" spans="1:3" x14ac:dyDescent="0.2">
      <c r="A62" s="2" t="s">
        <v>267</v>
      </c>
      <c r="B62" s="2" t="s">
        <v>372</v>
      </c>
      <c r="C62" s="2" t="s">
        <v>373</v>
      </c>
    </row>
    <row r="63" spans="1:3" x14ac:dyDescent="0.2">
      <c r="A63" s="2" t="s">
        <v>267</v>
      </c>
      <c r="B63" s="2" t="s">
        <v>374</v>
      </c>
      <c r="C63" s="2" t="s">
        <v>375</v>
      </c>
    </row>
    <row r="64" spans="1:3" x14ac:dyDescent="0.2">
      <c r="A64" s="2" t="s">
        <v>269</v>
      </c>
      <c r="B64" s="2" t="s">
        <v>376</v>
      </c>
      <c r="C64" s="2" t="s">
        <v>377</v>
      </c>
    </row>
    <row r="65" spans="1:3" x14ac:dyDescent="0.2">
      <c r="A65" s="2" t="s">
        <v>269</v>
      </c>
      <c r="B65" s="2" t="s">
        <v>378</v>
      </c>
      <c r="C65" s="2" t="s">
        <v>379</v>
      </c>
    </row>
    <row r="66" spans="1:3" x14ac:dyDescent="0.2">
      <c r="A66" s="2" t="s">
        <v>269</v>
      </c>
      <c r="B66" s="2" t="s">
        <v>380</v>
      </c>
    </row>
    <row r="67" spans="1:3" x14ac:dyDescent="0.2">
      <c r="A67" s="2" t="s">
        <v>269</v>
      </c>
      <c r="B67" s="2" t="s">
        <v>381</v>
      </c>
    </row>
    <row r="68" spans="1:3" x14ac:dyDescent="0.2">
      <c r="A68" s="2" t="s">
        <v>269</v>
      </c>
      <c r="B68" s="2" t="s">
        <v>382</v>
      </c>
    </row>
    <row r="69" spans="1:3" x14ac:dyDescent="0.2">
      <c r="A69" s="2" t="s">
        <v>269</v>
      </c>
      <c r="B69" s="2" t="s">
        <v>383</v>
      </c>
    </row>
    <row r="70" spans="1:3" x14ac:dyDescent="0.2">
      <c r="A70" s="2" t="s">
        <v>269</v>
      </c>
      <c r="B70" s="2" t="s">
        <v>384</v>
      </c>
    </row>
    <row r="71" spans="1:3" x14ac:dyDescent="0.2">
      <c r="A71" s="2" t="s">
        <v>269</v>
      </c>
      <c r="B71" s="2" t="s">
        <v>385</v>
      </c>
    </row>
    <row r="72" spans="1:3" x14ac:dyDescent="0.2">
      <c r="A72" s="2" t="s">
        <v>269</v>
      </c>
      <c r="B72" s="2" t="s">
        <v>386</v>
      </c>
    </row>
    <row r="73" spans="1:3" x14ac:dyDescent="0.2">
      <c r="A73" s="2" t="s">
        <v>269</v>
      </c>
      <c r="B73" s="2" t="s">
        <v>387</v>
      </c>
    </row>
    <row r="74" spans="1:3" x14ac:dyDescent="0.2">
      <c r="A74" s="2" t="s">
        <v>269</v>
      </c>
      <c r="B74" s="2" t="s">
        <v>388</v>
      </c>
    </row>
    <row r="75" spans="1:3" x14ac:dyDescent="0.2">
      <c r="A75" s="2" t="s">
        <v>271</v>
      </c>
      <c r="B75" s="2" t="s">
        <v>389</v>
      </c>
    </row>
    <row r="76" spans="1:3" x14ac:dyDescent="0.2">
      <c r="A76" s="2" t="s">
        <v>271</v>
      </c>
      <c r="B76" s="2" t="s">
        <v>390</v>
      </c>
    </row>
    <row r="77" spans="1:3" x14ac:dyDescent="0.2">
      <c r="A77" s="2" t="s">
        <v>271</v>
      </c>
      <c r="B77" s="2" t="s">
        <v>391</v>
      </c>
    </row>
    <row r="78" spans="1:3" x14ac:dyDescent="0.2">
      <c r="A78" s="2" t="s">
        <v>271</v>
      </c>
      <c r="B78" s="2" t="s">
        <v>392</v>
      </c>
    </row>
    <row r="79" spans="1:3" x14ac:dyDescent="0.2">
      <c r="A79" s="2" t="s">
        <v>271</v>
      </c>
      <c r="B79" s="2" t="s">
        <v>393</v>
      </c>
    </row>
    <row r="80" spans="1:3" x14ac:dyDescent="0.2">
      <c r="A80" s="2" t="s">
        <v>271</v>
      </c>
      <c r="B80" s="2" t="s">
        <v>394</v>
      </c>
    </row>
    <row r="81" spans="1:2" x14ac:dyDescent="0.2">
      <c r="A81" s="2" t="s">
        <v>271</v>
      </c>
      <c r="B81" s="2" t="s">
        <v>395</v>
      </c>
    </row>
    <row r="82" spans="1:2" x14ac:dyDescent="0.2">
      <c r="A82" s="2" t="s">
        <v>271</v>
      </c>
      <c r="B82" s="2" t="s">
        <v>396</v>
      </c>
    </row>
    <row r="83" spans="1:2" x14ac:dyDescent="0.2">
      <c r="A83" s="2" t="s">
        <v>271</v>
      </c>
      <c r="B83" s="2" t="s">
        <v>397</v>
      </c>
    </row>
    <row r="84" spans="1:2" x14ac:dyDescent="0.2">
      <c r="A84" s="2" t="s">
        <v>273</v>
      </c>
      <c r="B84" s="2" t="s">
        <v>398</v>
      </c>
    </row>
    <row r="85" spans="1:2" x14ac:dyDescent="0.2">
      <c r="A85" s="2" t="s">
        <v>273</v>
      </c>
      <c r="B85" s="2" t="s">
        <v>399</v>
      </c>
    </row>
    <row r="86" spans="1:2" x14ac:dyDescent="0.2">
      <c r="A86" s="2" t="s">
        <v>273</v>
      </c>
      <c r="B86" s="2" t="s">
        <v>400</v>
      </c>
    </row>
    <row r="87" spans="1:2" x14ac:dyDescent="0.2">
      <c r="A87" s="2" t="s">
        <v>273</v>
      </c>
      <c r="B87" s="2" t="s">
        <v>401</v>
      </c>
    </row>
    <row r="88" spans="1:2" x14ac:dyDescent="0.2">
      <c r="A88" s="2" t="s">
        <v>273</v>
      </c>
      <c r="B88" s="2" t="s">
        <v>402</v>
      </c>
    </row>
    <row r="89" spans="1:2" x14ac:dyDescent="0.2">
      <c r="A89" s="2" t="s">
        <v>273</v>
      </c>
      <c r="B89" s="2" t="s">
        <v>403</v>
      </c>
    </row>
    <row r="90" spans="1:2" x14ac:dyDescent="0.2">
      <c r="A90" s="2" t="s">
        <v>273</v>
      </c>
      <c r="B90" s="2" t="s">
        <v>404</v>
      </c>
    </row>
    <row r="91" spans="1:2" x14ac:dyDescent="0.2">
      <c r="A91" s="2" t="s">
        <v>273</v>
      </c>
      <c r="B91" s="2" t="s">
        <v>405</v>
      </c>
    </row>
    <row r="92" spans="1:2" x14ac:dyDescent="0.2">
      <c r="A92" s="2" t="s">
        <v>273</v>
      </c>
      <c r="B92" s="2" t="s">
        <v>406</v>
      </c>
    </row>
    <row r="93" spans="1:2" x14ac:dyDescent="0.2">
      <c r="A93" s="2" t="s">
        <v>273</v>
      </c>
      <c r="B93" s="2" t="s">
        <v>407</v>
      </c>
    </row>
    <row r="94" spans="1:2" x14ac:dyDescent="0.2">
      <c r="A94" s="2" t="s">
        <v>275</v>
      </c>
      <c r="B94" s="2" t="s">
        <v>408</v>
      </c>
    </row>
    <row r="95" spans="1:2" x14ac:dyDescent="0.2">
      <c r="A95" s="2" t="s">
        <v>275</v>
      </c>
      <c r="B95" s="2" t="s">
        <v>409</v>
      </c>
    </row>
    <row r="96" spans="1:2" x14ac:dyDescent="0.2">
      <c r="A96" s="2" t="s">
        <v>275</v>
      </c>
      <c r="B96" s="2" t="s">
        <v>410</v>
      </c>
    </row>
    <row r="97" spans="1:2" x14ac:dyDescent="0.2">
      <c r="A97" s="2" t="s">
        <v>275</v>
      </c>
      <c r="B97" s="2" t="s">
        <v>411</v>
      </c>
    </row>
    <row r="98" spans="1:2" x14ac:dyDescent="0.2">
      <c r="A98" s="2" t="s">
        <v>275</v>
      </c>
      <c r="B98" s="2" t="s">
        <v>412</v>
      </c>
    </row>
    <row r="99" spans="1:2" x14ac:dyDescent="0.2">
      <c r="A99" s="2" t="s">
        <v>275</v>
      </c>
      <c r="B99" s="2" t="s">
        <v>413</v>
      </c>
    </row>
    <row r="100" spans="1:2" x14ac:dyDescent="0.2">
      <c r="A100" s="2" t="s">
        <v>275</v>
      </c>
      <c r="B100" s="2" t="s">
        <v>414</v>
      </c>
    </row>
    <row r="101" spans="1:2" x14ac:dyDescent="0.2">
      <c r="A101" s="2" t="s">
        <v>275</v>
      </c>
      <c r="B101" s="2" t="s">
        <v>415</v>
      </c>
    </row>
    <row r="102" spans="1:2" x14ac:dyDescent="0.2">
      <c r="A102" s="2" t="s">
        <v>275</v>
      </c>
      <c r="B102" s="2" t="s">
        <v>416</v>
      </c>
    </row>
    <row r="103" spans="1:2" x14ac:dyDescent="0.2">
      <c r="A103" s="2" t="s">
        <v>275</v>
      </c>
      <c r="B103" s="2" t="s">
        <v>417</v>
      </c>
    </row>
    <row r="104" spans="1:2" x14ac:dyDescent="0.2">
      <c r="A104" s="2" t="s">
        <v>277</v>
      </c>
      <c r="B104" s="2" t="s">
        <v>418</v>
      </c>
    </row>
    <row r="105" spans="1:2" x14ac:dyDescent="0.2">
      <c r="A105" s="2" t="s">
        <v>277</v>
      </c>
      <c r="B105" s="2" t="s">
        <v>419</v>
      </c>
    </row>
    <row r="106" spans="1:2" x14ac:dyDescent="0.2">
      <c r="A106" s="2" t="s">
        <v>277</v>
      </c>
      <c r="B106" s="2" t="s">
        <v>420</v>
      </c>
    </row>
    <row r="107" spans="1:2" x14ac:dyDescent="0.2">
      <c r="A107" s="2" t="s">
        <v>277</v>
      </c>
      <c r="B107" s="2" t="s">
        <v>421</v>
      </c>
    </row>
    <row r="108" spans="1:2" x14ac:dyDescent="0.2">
      <c r="A108" s="2" t="s">
        <v>277</v>
      </c>
      <c r="B108" s="2" t="s">
        <v>422</v>
      </c>
    </row>
    <row r="109" spans="1:2" x14ac:dyDescent="0.2">
      <c r="A109" s="2" t="s">
        <v>277</v>
      </c>
      <c r="B109" s="2" t="s">
        <v>423</v>
      </c>
    </row>
    <row r="110" spans="1:2" x14ac:dyDescent="0.2">
      <c r="A110" s="2" t="s">
        <v>277</v>
      </c>
      <c r="B110" s="2" t="s">
        <v>424</v>
      </c>
    </row>
    <row r="111" spans="1:2" x14ac:dyDescent="0.2">
      <c r="A111" s="2" t="s">
        <v>277</v>
      </c>
      <c r="B111" s="2" t="s">
        <v>425</v>
      </c>
    </row>
    <row r="112" spans="1:2" x14ac:dyDescent="0.2">
      <c r="A112" s="2" t="s">
        <v>277</v>
      </c>
      <c r="B112" s="2" t="s">
        <v>426</v>
      </c>
    </row>
    <row r="113" spans="1:2" x14ac:dyDescent="0.2">
      <c r="A113" s="2" t="s">
        <v>279</v>
      </c>
      <c r="B113" s="2" t="s">
        <v>427</v>
      </c>
    </row>
    <row r="114" spans="1:2" x14ac:dyDescent="0.2">
      <c r="A114" s="2" t="s">
        <v>279</v>
      </c>
      <c r="B114" s="2" t="s">
        <v>428</v>
      </c>
    </row>
    <row r="115" spans="1:2" x14ac:dyDescent="0.2">
      <c r="A115" s="2" t="s">
        <v>279</v>
      </c>
      <c r="B115" s="2" t="s">
        <v>429</v>
      </c>
    </row>
    <row r="116" spans="1:2" x14ac:dyDescent="0.2">
      <c r="A116" s="2" t="s">
        <v>279</v>
      </c>
      <c r="B116" s="2" t="s">
        <v>430</v>
      </c>
    </row>
    <row r="117" spans="1:2" x14ac:dyDescent="0.2">
      <c r="A117" s="2" t="s">
        <v>279</v>
      </c>
      <c r="B117" s="2" t="s">
        <v>431</v>
      </c>
    </row>
    <row r="118" spans="1:2" x14ac:dyDescent="0.2">
      <c r="A118" s="2" t="s">
        <v>279</v>
      </c>
      <c r="B118" s="2" t="s">
        <v>432</v>
      </c>
    </row>
    <row r="119" spans="1:2" x14ac:dyDescent="0.2">
      <c r="A119" s="2" t="s">
        <v>279</v>
      </c>
      <c r="B119" s="2" t="s">
        <v>433</v>
      </c>
    </row>
    <row r="120" spans="1:2" x14ac:dyDescent="0.2">
      <c r="A120" s="2" t="s">
        <v>279</v>
      </c>
      <c r="B120" s="2" t="s">
        <v>434</v>
      </c>
    </row>
    <row r="121" spans="1:2" x14ac:dyDescent="0.2">
      <c r="A121" s="2" t="s">
        <v>279</v>
      </c>
      <c r="B121" s="2" t="s">
        <v>435</v>
      </c>
    </row>
    <row r="122" spans="1:2" x14ac:dyDescent="0.2">
      <c r="A122" s="2" t="s">
        <v>281</v>
      </c>
      <c r="B122" s="2" t="s">
        <v>436</v>
      </c>
    </row>
    <row r="123" spans="1:2" x14ac:dyDescent="0.2">
      <c r="A123" s="2" t="s">
        <v>281</v>
      </c>
      <c r="B123" s="2" t="s">
        <v>437</v>
      </c>
    </row>
    <row r="124" spans="1:2" x14ac:dyDescent="0.2">
      <c r="A124" s="2" t="s">
        <v>281</v>
      </c>
      <c r="B124" s="2" t="s">
        <v>438</v>
      </c>
    </row>
    <row r="125" spans="1:2" x14ac:dyDescent="0.2">
      <c r="A125" s="2" t="s">
        <v>281</v>
      </c>
      <c r="B125" s="2" t="s">
        <v>439</v>
      </c>
    </row>
    <row r="126" spans="1:2" x14ac:dyDescent="0.2">
      <c r="A126" s="2" t="s">
        <v>281</v>
      </c>
      <c r="B126" s="2" t="s">
        <v>440</v>
      </c>
    </row>
    <row r="127" spans="1:2" x14ac:dyDescent="0.2">
      <c r="A127" s="2" t="s">
        <v>281</v>
      </c>
      <c r="B127" s="2" t="s">
        <v>441</v>
      </c>
    </row>
    <row r="128" spans="1:2" x14ac:dyDescent="0.2">
      <c r="A128" s="2" t="s">
        <v>281</v>
      </c>
      <c r="B128" s="2" t="s">
        <v>442</v>
      </c>
    </row>
    <row r="129" spans="1:2" x14ac:dyDescent="0.2">
      <c r="A129" s="2" t="s">
        <v>281</v>
      </c>
      <c r="B129" s="2" t="s">
        <v>443</v>
      </c>
    </row>
    <row r="130" spans="1:2" x14ac:dyDescent="0.2">
      <c r="A130" s="2" t="s">
        <v>281</v>
      </c>
      <c r="B130" s="2" t="s">
        <v>444</v>
      </c>
    </row>
    <row r="131" spans="1:2" x14ac:dyDescent="0.2">
      <c r="A131" s="2" t="s">
        <v>281</v>
      </c>
      <c r="B131" s="2" t="s">
        <v>445</v>
      </c>
    </row>
    <row r="132" spans="1:2" x14ac:dyDescent="0.2">
      <c r="A132" s="2" t="s">
        <v>281</v>
      </c>
      <c r="B132" s="2" t="s">
        <v>446</v>
      </c>
    </row>
    <row r="133" spans="1:2" x14ac:dyDescent="0.2">
      <c r="A133" s="2" t="s">
        <v>281</v>
      </c>
      <c r="B133" s="2" t="s">
        <v>447</v>
      </c>
    </row>
    <row r="134" spans="1:2" x14ac:dyDescent="0.2">
      <c r="A134" s="2" t="s">
        <v>281</v>
      </c>
      <c r="B134" s="2" t="s">
        <v>448</v>
      </c>
    </row>
    <row r="135" spans="1:2" x14ac:dyDescent="0.2">
      <c r="A135" s="2" t="s">
        <v>283</v>
      </c>
      <c r="B135" s="2" t="s">
        <v>449</v>
      </c>
    </row>
    <row r="136" spans="1:2" x14ac:dyDescent="0.2">
      <c r="A136" s="2" t="s">
        <v>283</v>
      </c>
      <c r="B136" s="2" t="s">
        <v>450</v>
      </c>
    </row>
    <row r="137" spans="1:2" x14ac:dyDescent="0.2">
      <c r="A137" s="2" t="s">
        <v>283</v>
      </c>
      <c r="B137" s="2" t="s">
        <v>451</v>
      </c>
    </row>
    <row r="138" spans="1:2" x14ac:dyDescent="0.2">
      <c r="A138" s="2" t="s">
        <v>283</v>
      </c>
      <c r="B138" s="2" t="s">
        <v>452</v>
      </c>
    </row>
    <row r="139" spans="1:2" x14ac:dyDescent="0.2">
      <c r="A139" s="2" t="s">
        <v>283</v>
      </c>
      <c r="B139" s="2" t="s">
        <v>453</v>
      </c>
    </row>
    <row r="140" spans="1:2" x14ac:dyDescent="0.2">
      <c r="A140" s="2" t="s">
        <v>283</v>
      </c>
      <c r="B140" s="2" t="s">
        <v>454</v>
      </c>
    </row>
    <row r="141" spans="1:2" x14ac:dyDescent="0.2">
      <c r="A141" s="2" t="s">
        <v>283</v>
      </c>
      <c r="B141" s="2" t="s">
        <v>455</v>
      </c>
    </row>
    <row r="142" spans="1:2" x14ac:dyDescent="0.2">
      <c r="A142" s="2" t="s">
        <v>283</v>
      </c>
      <c r="B142" s="2" t="s">
        <v>456</v>
      </c>
    </row>
    <row r="143" spans="1:2" x14ac:dyDescent="0.2">
      <c r="A143" s="2" t="s">
        <v>285</v>
      </c>
      <c r="B143" s="2" t="s">
        <v>457</v>
      </c>
    </row>
    <row r="144" spans="1:2" x14ac:dyDescent="0.2">
      <c r="A144" s="2" t="s">
        <v>285</v>
      </c>
      <c r="B144" s="2" t="s">
        <v>458</v>
      </c>
    </row>
    <row r="145" spans="1:2" x14ac:dyDescent="0.2">
      <c r="A145" s="2" t="s">
        <v>285</v>
      </c>
      <c r="B145" s="2" t="s">
        <v>459</v>
      </c>
    </row>
    <row r="146" spans="1:2" x14ac:dyDescent="0.2">
      <c r="A146" s="2" t="s">
        <v>285</v>
      </c>
      <c r="B146" s="2" t="s">
        <v>460</v>
      </c>
    </row>
    <row r="147" spans="1:2" x14ac:dyDescent="0.2">
      <c r="A147" s="2" t="s">
        <v>285</v>
      </c>
      <c r="B147" s="2" t="s">
        <v>461</v>
      </c>
    </row>
    <row r="148" spans="1:2" x14ac:dyDescent="0.2">
      <c r="A148" s="2" t="s">
        <v>285</v>
      </c>
      <c r="B148" s="2" t="s">
        <v>462</v>
      </c>
    </row>
    <row r="149" spans="1:2" x14ac:dyDescent="0.2">
      <c r="A149" s="2" t="s">
        <v>285</v>
      </c>
      <c r="B149" s="2" t="s">
        <v>463</v>
      </c>
    </row>
    <row r="150" spans="1:2" x14ac:dyDescent="0.2">
      <c r="A150" s="2" t="s">
        <v>285</v>
      </c>
      <c r="B150" s="2" t="s">
        <v>464</v>
      </c>
    </row>
    <row r="151" spans="1:2" x14ac:dyDescent="0.2">
      <c r="A151" s="2" t="s">
        <v>285</v>
      </c>
      <c r="B151" s="2" t="s">
        <v>465</v>
      </c>
    </row>
    <row r="152" spans="1:2" x14ac:dyDescent="0.2">
      <c r="A152" s="2" t="s">
        <v>285</v>
      </c>
      <c r="B152" s="2" t="s">
        <v>466</v>
      </c>
    </row>
    <row r="153" spans="1:2" x14ac:dyDescent="0.2">
      <c r="A153" s="2" t="s">
        <v>285</v>
      </c>
      <c r="B153" s="2" t="s">
        <v>467</v>
      </c>
    </row>
    <row r="154" spans="1:2" x14ac:dyDescent="0.2">
      <c r="A154" s="2" t="s">
        <v>285</v>
      </c>
      <c r="B154" s="2" t="s">
        <v>468</v>
      </c>
    </row>
    <row r="155" spans="1:2" x14ac:dyDescent="0.2">
      <c r="A155" s="2" t="s">
        <v>285</v>
      </c>
      <c r="B155" s="2" t="s">
        <v>469</v>
      </c>
    </row>
    <row r="156" spans="1:2" x14ac:dyDescent="0.2">
      <c r="A156" s="2" t="s">
        <v>285</v>
      </c>
      <c r="B156" s="2" t="s">
        <v>470</v>
      </c>
    </row>
    <row r="157" spans="1:2" x14ac:dyDescent="0.2">
      <c r="A157" s="2" t="s">
        <v>285</v>
      </c>
      <c r="B157" s="2" t="s">
        <v>471</v>
      </c>
    </row>
    <row r="158" spans="1:2" x14ac:dyDescent="0.2">
      <c r="A158" s="2" t="s">
        <v>287</v>
      </c>
      <c r="B158" s="2" t="s">
        <v>472</v>
      </c>
    </row>
    <row r="159" spans="1:2" x14ac:dyDescent="0.2">
      <c r="A159" s="2" t="s">
        <v>287</v>
      </c>
      <c r="B159" s="2" t="s">
        <v>473</v>
      </c>
    </row>
    <row r="160" spans="1:2" x14ac:dyDescent="0.2">
      <c r="A160" s="2" t="s">
        <v>287</v>
      </c>
      <c r="B160" s="2" t="s">
        <v>474</v>
      </c>
    </row>
    <row r="161" spans="1:2" x14ac:dyDescent="0.2">
      <c r="A161" s="2" t="s">
        <v>287</v>
      </c>
      <c r="B161" s="2" t="s">
        <v>475</v>
      </c>
    </row>
    <row r="162" spans="1:2" x14ac:dyDescent="0.2">
      <c r="A162" s="2" t="s">
        <v>287</v>
      </c>
      <c r="B162" s="2" t="s">
        <v>476</v>
      </c>
    </row>
    <row r="163" spans="1:2" x14ac:dyDescent="0.2">
      <c r="A163" s="2" t="s">
        <v>287</v>
      </c>
      <c r="B163" s="2" t="s">
        <v>477</v>
      </c>
    </row>
    <row r="164" spans="1:2" x14ac:dyDescent="0.2">
      <c r="A164" s="2" t="s">
        <v>287</v>
      </c>
      <c r="B164" s="2" t="s">
        <v>478</v>
      </c>
    </row>
    <row r="165" spans="1:2" x14ac:dyDescent="0.2">
      <c r="A165" s="2" t="s">
        <v>287</v>
      </c>
      <c r="B165" s="2" t="s">
        <v>479</v>
      </c>
    </row>
    <row r="166" spans="1:2" x14ac:dyDescent="0.2">
      <c r="A166" s="2" t="s">
        <v>289</v>
      </c>
      <c r="B166" s="2" t="s">
        <v>480</v>
      </c>
    </row>
    <row r="167" spans="1:2" x14ac:dyDescent="0.2">
      <c r="A167" s="2" t="s">
        <v>289</v>
      </c>
      <c r="B167" s="2" t="s">
        <v>481</v>
      </c>
    </row>
    <row r="168" spans="1:2" x14ac:dyDescent="0.2">
      <c r="A168" s="2" t="s">
        <v>289</v>
      </c>
      <c r="B168" s="2" t="s">
        <v>482</v>
      </c>
    </row>
    <row r="169" spans="1:2" x14ac:dyDescent="0.2">
      <c r="A169" s="2" t="s">
        <v>289</v>
      </c>
      <c r="B169" s="2" t="s">
        <v>483</v>
      </c>
    </row>
    <row r="170" spans="1:2" x14ac:dyDescent="0.2">
      <c r="A170" s="2" t="s">
        <v>289</v>
      </c>
      <c r="B170" s="2" t="s">
        <v>484</v>
      </c>
    </row>
    <row r="171" spans="1:2" x14ac:dyDescent="0.2">
      <c r="A171" s="2" t="s">
        <v>289</v>
      </c>
      <c r="B171" s="2" t="s">
        <v>485</v>
      </c>
    </row>
    <row r="172" spans="1:2" x14ac:dyDescent="0.2">
      <c r="A172" s="2" t="s">
        <v>289</v>
      </c>
      <c r="B172" s="2" t="s">
        <v>486</v>
      </c>
    </row>
    <row r="173" spans="1:2" x14ac:dyDescent="0.2">
      <c r="A173" s="2" t="s">
        <v>289</v>
      </c>
      <c r="B173" s="2" t="s">
        <v>487</v>
      </c>
    </row>
    <row r="174" spans="1:2" x14ac:dyDescent="0.2">
      <c r="A174" s="2" t="s">
        <v>289</v>
      </c>
      <c r="B174" s="2" t="s">
        <v>488</v>
      </c>
    </row>
    <row r="175" spans="1:2" x14ac:dyDescent="0.2">
      <c r="A175" s="2" t="s">
        <v>289</v>
      </c>
      <c r="B175" s="2" t="s">
        <v>489</v>
      </c>
    </row>
    <row r="176" spans="1:2" x14ac:dyDescent="0.2">
      <c r="A176" s="2" t="s">
        <v>291</v>
      </c>
      <c r="B176" s="2" t="s">
        <v>490</v>
      </c>
    </row>
    <row r="177" spans="1:2" x14ac:dyDescent="0.2">
      <c r="A177" s="2" t="s">
        <v>291</v>
      </c>
      <c r="B177" s="2" t="s">
        <v>491</v>
      </c>
    </row>
    <row r="178" spans="1:2" x14ac:dyDescent="0.2">
      <c r="A178" s="2" t="s">
        <v>291</v>
      </c>
      <c r="B178" s="2" t="s">
        <v>492</v>
      </c>
    </row>
    <row r="179" spans="1:2" x14ac:dyDescent="0.2">
      <c r="A179" s="2" t="s">
        <v>291</v>
      </c>
      <c r="B179" s="2" t="s">
        <v>493</v>
      </c>
    </row>
    <row r="180" spans="1:2" x14ac:dyDescent="0.2">
      <c r="A180" s="2" t="s">
        <v>291</v>
      </c>
      <c r="B180" s="2" t="s">
        <v>494</v>
      </c>
    </row>
    <row r="181" spans="1:2" x14ac:dyDescent="0.2">
      <c r="A181" s="2" t="s">
        <v>291</v>
      </c>
      <c r="B181" s="2" t="s">
        <v>495</v>
      </c>
    </row>
    <row r="182" spans="1:2" x14ac:dyDescent="0.2">
      <c r="A182" s="2" t="s">
        <v>291</v>
      </c>
      <c r="B182" s="2" t="s">
        <v>496</v>
      </c>
    </row>
    <row r="183" spans="1:2" x14ac:dyDescent="0.2">
      <c r="A183" s="2" t="s">
        <v>291</v>
      </c>
      <c r="B183" s="2" t="s">
        <v>497</v>
      </c>
    </row>
    <row r="184" spans="1:2" x14ac:dyDescent="0.2">
      <c r="A184" s="2" t="s">
        <v>291</v>
      </c>
      <c r="B184" s="2" t="s">
        <v>498</v>
      </c>
    </row>
    <row r="185" spans="1:2" x14ac:dyDescent="0.2">
      <c r="A185" s="2" t="s">
        <v>291</v>
      </c>
      <c r="B185" s="2" t="s">
        <v>499</v>
      </c>
    </row>
    <row r="186" spans="1:2" x14ac:dyDescent="0.2">
      <c r="A186" s="2" t="s">
        <v>291</v>
      </c>
      <c r="B186" s="2" t="s">
        <v>500</v>
      </c>
    </row>
    <row r="187" spans="1:2" x14ac:dyDescent="0.2">
      <c r="A187" s="2" t="s">
        <v>293</v>
      </c>
      <c r="B187" s="2" t="s">
        <v>501</v>
      </c>
    </row>
    <row r="188" spans="1:2" x14ac:dyDescent="0.2">
      <c r="A188" s="2" t="s">
        <v>293</v>
      </c>
      <c r="B188" s="2" t="s">
        <v>502</v>
      </c>
    </row>
    <row r="189" spans="1:2" x14ac:dyDescent="0.2">
      <c r="A189" s="2" t="s">
        <v>293</v>
      </c>
      <c r="B189" s="2" t="s">
        <v>503</v>
      </c>
    </row>
    <row r="190" spans="1:2" x14ac:dyDescent="0.2">
      <c r="A190" s="2" t="s">
        <v>293</v>
      </c>
      <c r="B190" s="2" t="s">
        <v>504</v>
      </c>
    </row>
    <row r="191" spans="1:2" x14ac:dyDescent="0.2">
      <c r="A191" s="2" t="s">
        <v>293</v>
      </c>
      <c r="B191" s="2" t="s">
        <v>505</v>
      </c>
    </row>
    <row r="192" spans="1:2" x14ac:dyDescent="0.2">
      <c r="A192" s="2" t="s">
        <v>293</v>
      </c>
      <c r="B192" s="2" t="s">
        <v>506</v>
      </c>
    </row>
    <row r="193" spans="1:2" x14ac:dyDescent="0.2">
      <c r="A193" s="2" t="s">
        <v>293</v>
      </c>
      <c r="B193" s="2" t="s">
        <v>507</v>
      </c>
    </row>
    <row r="194" spans="1:2" x14ac:dyDescent="0.2">
      <c r="A194" s="2" t="s">
        <v>293</v>
      </c>
      <c r="B194" s="2" t="s">
        <v>508</v>
      </c>
    </row>
    <row r="195" spans="1:2" x14ac:dyDescent="0.2">
      <c r="A195" s="2" t="s">
        <v>293</v>
      </c>
      <c r="B195" s="2" t="s">
        <v>509</v>
      </c>
    </row>
    <row r="196" spans="1:2" x14ac:dyDescent="0.2">
      <c r="A196" s="2" t="s">
        <v>293</v>
      </c>
      <c r="B196" s="2" t="s">
        <v>510</v>
      </c>
    </row>
    <row r="197" spans="1:2" x14ac:dyDescent="0.2">
      <c r="A197" s="2" t="s">
        <v>293</v>
      </c>
      <c r="B197" s="2" t="s">
        <v>511</v>
      </c>
    </row>
    <row r="198" spans="1:2" x14ac:dyDescent="0.2">
      <c r="A198" s="2" t="s">
        <v>293</v>
      </c>
      <c r="B198" s="2" t="s">
        <v>512</v>
      </c>
    </row>
    <row r="199" spans="1:2" x14ac:dyDescent="0.2">
      <c r="A199" s="2" t="s">
        <v>295</v>
      </c>
      <c r="B199" s="2" t="s">
        <v>513</v>
      </c>
    </row>
    <row r="200" spans="1:2" x14ac:dyDescent="0.2">
      <c r="A200" s="2" t="s">
        <v>295</v>
      </c>
      <c r="B200" s="2" t="s">
        <v>514</v>
      </c>
    </row>
    <row r="201" spans="1:2" x14ac:dyDescent="0.2">
      <c r="A201" s="2" t="s">
        <v>295</v>
      </c>
      <c r="B201" s="2" t="s">
        <v>515</v>
      </c>
    </row>
    <row r="202" spans="1:2" x14ac:dyDescent="0.2">
      <c r="A202" s="2" t="s">
        <v>295</v>
      </c>
      <c r="B202" s="2" t="s">
        <v>516</v>
      </c>
    </row>
    <row r="203" spans="1:2" x14ac:dyDescent="0.2">
      <c r="A203" s="2" t="s">
        <v>295</v>
      </c>
      <c r="B203" s="2" t="s">
        <v>517</v>
      </c>
    </row>
    <row r="204" spans="1:2" x14ac:dyDescent="0.2">
      <c r="A204" s="2" t="s">
        <v>295</v>
      </c>
      <c r="B204" s="2" t="s">
        <v>518</v>
      </c>
    </row>
    <row r="205" spans="1:2" x14ac:dyDescent="0.2">
      <c r="A205" s="2" t="s">
        <v>295</v>
      </c>
      <c r="B205" s="2" t="s">
        <v>519</v>
      </c>
    </row>
    <row r="206" spans="1:2" x14ac:dyDescent="0.2">
      <c r="A206" s="2" t="s">
        <v>295</v>
      </c>
      <c r="B206" s="2" t="s">
        <v>520</v>
      </c>
    </row>
    <row r="207" spans="1:2" x14ac:dyDescent="0.2">
      <c r="A207" s="2" t="s">
        <v>295</v>
      </c>
      <c r="B207" s="2" t="s">
        <v>521</v>
      </c>
    </row>
    <row r="208" spans="1:2" x14ac:dyDescent="0.2">
      <c r="A208" s="2" t="s">
        <v>295</v>
      </c>
      <c r="B208" s="2" t="s">
        <v>522</v>
      </c>
    </row>
    <row r="209" spans="1:2" x14ac:dyDescent="0.2">
      <c r="A209" s="2" t="s">
        <v>295</v>
      </c>
      <c r="B209" s="2" t="s">
        <v>523</v>
      </c>
    </row>
    <row r="210" spans="1:2" x14ac:dyDescent="0.2">
      <c r="A210" s="2" t="s">
        <v>295</v>
      </c>
      <c r="B210" s="2" t="s">
        <v>524</v>
      </c>
    </row>
    <row r="211" spans="1:2" x14ac:dyDescent="0.2">
      <c r="A211" s="2" t="s">
        <v>295</v>
      </c>
      <c r="B211" s="2" t="s">
        <v>525</v>
      </c>
    </row>
    <row r="212" spans="1:2" x14ac:dyDescent="0.2">
      <c r="A212" s="2" t="s">
        <v>295</v>
      </c>
      <c r="B212" s="2" t="s">
        <v>526</v>
      </c>
    </row>
    <row r="213" spans="1:2" x14ac:dyDescent="0.2">
      <c r="A213" s="2" t="s">
        <v>295</v>
      </c>
      <c r="B213" s="2" t="s">
        <v>527</v>
      </c>
    </row>
    <row r="214" spans="1:2" x14ac:dyDescent="0.2">
      <c r="A214" s="2" t="s">
        <v>295</v>
      </c>
      <c r="B214" s="2" t="s">
        <v>528</v>
      </c>
    </row>
    <row r="215" spans="1:2" x14ac:dyDescent="0.2">
      <c r="A215" s="2" t="s">
        <v>295</v>
      </c>
      <c r="B215" s="2" t="s">
        <v>529</v>
      </c>
    </row>
    <row r="216" spans="1:2" x14ac:dyDescent="0.2">
      <c r="A216" s="2" t="s">
        <v>297</v>
      </c>
      <c r="B216" s="2" t="s">
        <v>530</v>
      </c>
    </row>
    <row r="217" spans="1:2" x14ac:dyDescent="0.2">
      <c r="A217" s="2" t="s">
        <v>297</v>
      </c>
      <c r="B217" s="2" t="s">
        <v>531</v>
      </c>
    </row>
    <row r="218" spans="1:2" x14ac:dyDescent="0.2">
      <c r="A218" s="2" t="s">
        <v>297</v>
      </c>
      <c r="B218" s="2" t="s">
        <v>532</v>
      </c>
    </row>
    <row r="219" spans="1:2" x14ac:dyDescent="0.2">
      <c r="A219" s="2" t="s">
        <v>297</v>
      </c>
      <c r="B219" s="2" t="s">
        <v>533</v>
      </c>
    </row>
    <row r="220" spans="1:2" x14ac:dyDescent="0.2">
      <c r="A220" s="2" t="s">
        <v>297</v>
      </c>
      <c r="B220" s="2" t="s">
        <v>534</v>
      </c>
    </row>
    <row r="221" spans="1:2" x14ac:dyDescent="0.2">
      <c r="A221" s="2" t="s">
        <v>297</v>
      </c>
      <c r="B221" s="2" t="s">
        <v>535</v>
      </c>
    </row>
    <row r="222" spans="1:2" x14ac:dyDescent="0.2">
      <c r="A222" s="2" t="s">
        <v>297</v>
      </c>
      <c r="B222" s="2" t="s">
        <v>536</v>
      </c>
    </row>
    <row r="223" spans="1:2" x14ac:dyDescent="0.2">
      <c r="A223" s="2" t="s">
        <v>297</v>
      </c>
      <c r="B223" s="2" t="s">
        <v>537</v>
      </c>
    </row>
    <row r="224" spans="1:2" x14ac:dyDescent="0.2">
      <c r="A224" s="2" t="s">
        <v>297</v>
      </c>
      <c r="B224" s="2" t="s">
        <v>538</v>
      </c>
    </row>
    <row r="225" spans="1:2" x14ac:dyDescent="0.2">
      <c r="A225" s="2" t="s">
        <v>297</v>
      </c>
      <c r="B225" s="2" t="s">
        <v>539</v>
      </c>
    </row>
    <row r="226" spans="1:2" x14ac:dyDescent="0.2">
      <c r="A226" s="2" t="s">
        <v>297</v>
      </c>
      <c r="B226" s="2" t="s">
        <v>540</v>
      </c>
    </row>
    <row r="227" spans="1:2" x14ac:dyDescent="0.2">
      <c r="A227" s="2" t="s">
        <v>299</v>
      </c>
      <c r="B227" s="2" t="s">
        <v>541</v>
      </c>
    </row>
    <row r="228" spans="1:2" x14ac:dyDescent="0.2">
      <c r="A228" s="2" t="s">
        <v>299</v>
      </c>
      <c r="B228" s="2" t="s">
        <v>542</v>
      </c>
    </row>
    <row r="229" spans="1:2" x14ac:dyDescent="0.2">
      <c r="A229" s="2" t="s">
        <v>299</v>
      </c>
      <c r="B229" s="2" t="s">
        <v>543</v>
      </c>
    </row>
    <row r="230" spans="1:2" x14ac:dyDescent="0.2">
      <c r="A230" s="2" t="s">
        <v>299</v>
      </c>
      <c r="B230" s="2" t="s">
        <v>544</v>
      </c>
    </row>
    <row r="231" spans="1:2" x14ac:dyDescent="0.2">
      <c r="A231" s="2" t="s">
        <v>299</v>
      </c>
      <c r="B231" s="2" t="s">
        <v>545</v>
      </c>
    </row>
    <row r="232" spans="1:2" x14ac:dyDescent="0.2">
      <c r="A232" s="2" t="s">
        <v>299</v>
      </c>
      <c r="B232" s="2" t="s">
        <v>546</v>
      </c>
    </row>
    <row r="233" spans="1:2" x14ac:dyDescent="0.2">
      <c r="A233" s="2" t="s">
        <v>301</v>
      </c>
      <c r="B233" s="2" t="s">
        <v>547</v>
      </c>
    </row>
    <row r="234" spans="1:2" x14ac:dyDescent="0.2">
      <c r="A234" s="2" t="s">
        <v>301</v>
      </c>
      <c r="B234" s="2" t="s">
        <v>548</v>
      </c>
    </row>
    <row r="235" spans="1:2" x14ac:dyDescent="0.2">
      <c r="A235" s="2" t="s">
        <v>301</v>
      </c>
      <c r="B235" s="2" t="s">
        <v>549</v>
      </c>
    </row>
    <row r="236" spans="1:2" x14ac:dyDescent="0.2">
      <c r="A236" s="2" t="s">
        <v>301</v>
      </c>
      <c r="B236" s="2" t="s">
        <v>550</v>
      </c>
    </row>
    <row r="237" spans="1:2" x14ac:dyDescent="0.2">
      <c r="A237" s="2" t="s">
        <v>301</v>
      </c>
      <c r="B237" s="2" t="s">
        <v>551</v>
      </c>
    </row>
    <row r="238" spans="1:2" x14ac:dyDescent="0.2">
      <c r="A238" s="2" t="s">
        <v>301</v>
      </c>
      <c r="B238" s="2" t="s">
        <v>552</v>
      </c>
    </row>
    <row r="239" spans="1:2" x14ac:dyDescent="0.2">
      <c r="A239" s="2" t="s">
        <v>301</v>
      </c>
      <c r="B239" s="2" t="s">
        <v>553</v>
      </c>
    </row>
    <row r="240" spans="1:2" x14ac:dyDescent="0.2">
      <c r="A240" s="2" t="s">
        <v>301</v>
      </c>
      <c r="B240" s="2" t="s">
        <v>554</v>
      </c>
    </row>
    <row r="241" spans="1:2" x14ac:dyDescent="0.2">
      <c r="A241" s="2" t="s">
        <v>301</v>
      </c>
      <c r="B241" s="2" t="s">
        <v>555</v>
      </c>
    </row>
    <row r="242" spans="1:2" x14ac:dyDescent="0.2">
      <c r="A242" s="2" t="s">
        <v>301</v>
      </c>
      <c r="B242" s="2" t="s">
        <v>556</v>
      </c>
    </row>
    <row r="243" spans="1:2" x14ac:dyDescent="0.2">
      <c r="A243" s="2" t="s">
        <v>301</v>
      </c>
      <c r="B243" s="2" t="s">
        <v>557</v>
      </c>
    </row>
    <row r="244" spans="1:2" x14ac:dyDescent="0.2">
      <c r="A244" s="2" t="s">
        <v>301</v>
      </c>
      <c r="B244" s="2" t="s">
        <v>558</v>
      </c>
    </row>
    <row r="245" spans="1:2" x14ac:dyDescent="0.2">
      <c r="A245" s="2" t="s">
        <v>301</v>
      </c>
      <c r="B245" s="2" t="s">
        <v>559</v>
      </c>
    </row>
    <row r="246" spans="1:2" x14ac:dyDescent="0.2">
      <c r="A246" s="2" t="s">
        <v>301</v>
      </c>
      <c r="B246" s="2" t="s">
        <v>560</v>
      </c>
    </row>
    <row r="247" spans="1:2" x14ac:dyDescent="0.2">
      <c r="A247" s="2" t="s">
        <v>301</v>
      </c>
      <c r="B247" s="2" t="s">
        <v>561</v>
      </c>
    </row>
    <row r="248" spans="1:2" x14ac:dyDescent="0.2">
      <c r="A248" s="2" t="s">
        <v>301</v>
      </c>
      <c r="B248" s="2" t="s">
        <v>562</v>
      </c>
    </row>
    <row r="249" spans="1:2" x14ac:dyDescent="0.2">
      <c r="A249" s="2" t="s">
        <v>301</v>
      </c>
      <c r="B249" s="2" t="s">
        <v>563</v>
      </c>
    </row>
    <row r="250" spans="1:2" x14ac:dyDescent="0.2">
      <c r="A250" s="2" t="s">
        <v>301</v>
      </c>
      <c r="B250" s="2" t="s">
        <v>564</v>
      </c>
    </row>
    <row r="251" spans="1:2" x14ac:dyDescent="0.2">
      <c r="A251" s="2" t="s">
        <v>301</v>
      </c>
      <c r="B251" s="2" t="s">
        <v>565</v>
      </c>
    </row>
    <row r="252" spans="1:2" x14ac:dyDescent="0.2">
      <c r="A252" s="2" t="s">
        <v>301</v>
      </c>
      <c r="B252" s="2" t="s">
        <v>566</v>
      </c>
    </row>
    <row r="253" spans="1:2" x14ac:dyDescent="0.2">
      <c r="A253" s="2" t="s">
        <v>301</v>
      </c>
      <c r="B253" s="2" t="s">
        <v>567</v>
      </c>
    </row>
    <row r="254" spans="1:2" x14ac:dyDescent="0.2">
      <c r="A254" s="2" t="s">
        <v>301</v>
      </c>
      <c r="B254" s="2" t="s">
        <v>568</v>
      </c>
    </row>
    <row r="255" spans="1:2" x14ac:dyDescent="0.2">
      <c r="A255" s="2" t="s">
        <v>301</v>
      </c>
      <c r="B255" s="2" t="s">
        <v>569</v>
      </c>
    </row>
    <row r="256" spans="1:2" x14ac:dyDescent="0.2">
      <c r="A256" s="2" t="s">
        <v>301</v>
      </c>
      <c r="B256" s="2" t="s">
        <v>570</v>
      </c>
    </row>
    <row r="257" spans="1:2" x14ac:dyDescent="0.2">
      <c r="A257" s="2" t="s">
        <v>301</v>
      </c>
      <c r="B257" s="2" t="s">
        <v>571</v>
      </c>
    </row>
    <row r="258" spans="1:2" x14ac:dyDescent="0.2">
      <c r="A258" s="2" t="s">
        <v>301</v>
      </c>
      <c r="B258" s="2" t="s">
        <v>572</v>
      </c>
    </row>
    <row r="259" spans="1:2" x14ac:dyDescent="0.2">
      <c r="A259" s="2" t="s">
        <v>301</v>
      </c>
      <c r="B259" s="2" t="s">
        <v>573</v>
      </c>
    </row>
    <row r="260" spans="1:2" x14ac:dyDescent="0.2">
      <c r="A260" s="2" t="s">
        <v>301</v>
      </c>
      <c r="B260" s="2" t="s">
        <v>574</v>
      </c>
    </row>
    <row r="261" spans="1:2" x14ac:dyDescent="0.2">
      <c r="A261" s="2" t="s">
        <v>301</v>
      </c>
      <c r="B261" s="2" t="s">
        <v>575</v>
      </c>
    </row>
    <row r="262" spans="1:2" x14ac:dyDescent="0.2">
      <c r="A262" s="2" t="s">
        <v>301</v>
      </c>
      <c r="B262" s="2" t="s">
        <v>576</v>
      </c>
    </row>
    <row r="263" spans="1:2" x14ac:dyDescent="0.2">
      <c r="A263" s="2" t="s">
        <v>301</v>
      </c>
      <c r="B263" s="2" t="s">
        <v>577</v>
      </c>
    </row>
    <row r="264" spans="1:2" x14ac:dyDescent="0.2">
      <c r="A264" s="2" t="s">
        <v>303</v>
      </c>
      <c r="B264" s="2" t="s">
        <v>578</v>
      </c>
    </row>
    <row r="265" spans="1:2" x14ac:dyDescent="0.2">
      <c r="A265" s="2" t="s">
        <v>303</v>
      </c>
      <c r="B265" s="2" t="s">
        <v>579</v>
      </c>
    </row>
    <row r="266" spans="1:2" x14ac:dyDescent="0.2">
      <c r="A266" s="2" t="s">
        <v>303</v>
      </c>
      <c r="B266" s="2" t="s">
        <v>580</v>
      </c>
    </row>
    <row r="267" spans="1:2" x14ac:dyDescent="0.2">
      <c r="A267" s="2" t="s">
        <v>303</v>
      </c>
      <c r="B267" s="2" t="s">
        <v>581</v>
      </c>
    </row>
    <row r="268" spans="1:2" x14ac:dyDescent="0.2">
      <c r="A268" s="2" t="s">
        <v>303</v>
      </c>
      <c r="B268" s="2" t="s">
        <v>582</v>
      </c>
    </row>
    <row r="269" spans="1:2" x14ac:dyDescent="0.2">
      <c r="A269" s="2" t="s">
        <v>303</v>
      </c>
      <c r="B269" s="2" t="s">
        <v>583</v>
      </c>
    </row>
    <row r="270" spans="1:2" x14ac:dyDescent="0.2">
      <c r="A270" s="2" t="s">
        <v>303</v>
      </c>
      <c r="B270" s="2" t="s">
        <v>584</v>
      </c>
    </row>
    <row r="271" spans="1:2" x14ac:dyDescent="0.2">
      <c r="A271" s="2" t="s">
        <v>303</v>
      </c>
      <c r="B271" s="2" t="s">
        <v>585</v>
      </c>
    </row>
    <row r="272" spans="1:2" x14ac:dyDescent="0.2">
      <c r="A272" s="2" t="s">
        <v>303</v>
      </c>
      <c r="B272" s="2" t="s">
        <v>586</v>
      </c>
    </row>
    <row r="273" spans="1:2" x14ac:dyDescent="0.2">
      <c r="A273" s="2" t="s">
        <v>303</v>
      </c>
      <c r="B273" s="2" t="s">
        <v>587</v>
      </c>
    </row>
    <row r="274" spans="1:2" x14ac:dyDescent="0.2">
      <c r="A274" s="2" t="s">
        <v>303</v>
      </c>
      <c r="B274" s="2" t="s">
        <v>588</v>
      </c>
    </row>
    <row r="275" spans="1:2" x14ac:dyDescent="0.2">
      <c r="A275" s="2" t="s">
        <v>303</v>
      </c>
      <c r="B275" s="2" t="s">
        <v>589</v>
      </c>
    </row>
    <row r="276" spans="1:2" x14ac:dyDescent="0.2">
      <c r="A276" s="2" t="s">
        <v>305</v>
      </c>
      <c r="B276" s="2" t="s">
        <v>590</v>
      </c>
    </row>
    <row r="277" spans="1:2" x14ac:dyDescent="0.2">
      <c r="A277" s="2" t="s">
        <v>305</v>
      </c>
      <c r="B277" s="2" t="s">
        <v>591</v>
      </c>
    </row>
    <row r="278" spans="1:2" x14ac:dyDescent="0.2">
      <c r="A278" s="2" t="s">
        <v>305</v>
      </c>
      <c r="B278" s="2" t="s">
        <v>592</v>
      </c>
    </row>
    <row r="279" spans="1:2" x14ac:dyDescent="0.2">
      <c r="A279" s="2" t="s">
        <v>305</v>
      </c>
      <c r="B279" s="2" t="s">
        <v>593</v>
      </c>
    </row>
    <row r="280" spans="1:2" x14ac:dyDescent="0.2">
      <c r="A280" s="2" t="s">
        <v>305</v>
      </c>
      <c r="B280" s="2" t="s">
        <v>594</v>
      </c>
    </row>
    <row r="281" spans="1:2" x14ac:dyDescent="0.2">
      <c r="A281" s="2" t="s">
        <v>305</v>
      </c>
      <c r="B281" s="2" t="s">
        <v>595</v>
      </c>
    </row>
    <row r="282" spans="1:2" x14ac:dyDescent="0.2">
      <c r="A282" s="2" t="s">
        <v>305</v>
      </c>
      <c r="B282" s="2" t="s">
        <v>596</v>
      </c>
    </row>
    <row r="283" spans="1:2" x14ac:dyDescent="0.2">
      <c r="A283" s="2" t="s">
        <v>305</v>
      </c>
      <c r="B283" s="2" t="s">
        <v>597</v>
      </c>
    </row>
    <row r="284" spans="1:2" x14ac:dyDescent="0.2">
      <c r="A284" s="2" t="s">
        <v>305</v>
      </c>
      <c r="B284" s="2" t="s">
        <v>598</v>
      </c>
    </row>
    <row r="285" spans="1:2" x14ac:dyDescent="0.2">
      <c r="A285" s="2" t="s">
        <v>305</v>
      </c>
      <c r="B285" s="2" t="s">
        <v>599</v>
      </c>
    </row>
    <row r="286" spans="1:2" x14ac:dyDescent="0.2">
      <c r="A286" s="2" t="s">
        <v>305</v>
      </c>
      <c r="B286" s="2" t="s">
        <v>600</v>
      </c>
    </row>
    <row r="287" spans="1:2" x14ac:dyDescent="0.2">
      <c r="A287" s="2" t="s">
        <v>305</v>
      </c>
      <c r="B287" s="2" t="s">
        <v>601</v>
      </c>
    </row>
    <row r="288" spans="1:2" x14ac:dyDescent="0.2">
      <c r="A288" s="2" t="s">
        <v>307</v>
      </c>
      <c r="B288" s="2" t="s">
        <v>602</v>
      </c>
    </row>
    <row r="289" spans="1:2" x14ac:dyDescent="0.2">
      <c r="A289" s="2" t="s">
        <v>307</v>
      </c>
      <c r="B289" s="2" t="s">
        <v>603</v>
      </c>
    </row>
    <row r="290" spans="1:2" x14ac:dyDescent="0.2">
      <c r="A290" s="2" t="s">
        <v>307</v>
      </c>
      <c r="B290" s="2" t="s">
        <v>604</v>
      </c>
    </row>
    <row r="291" spans="1:2" x14ac:dyDescent="0.2">
      <c r="A291" s="2" t="s">
        <v>307</v>
      </c>
      <c r="B291" s="2" t="s">
        <v>605</v>
      </c>
    </row>
    <row r="292" spans="1:2" x14ac:dyDescent="0.2">
      <c r="A292" s="2" t="s">
        <v>307</v>
      </c>
      <c r="B292" s="2" t="s">
        <v>606</v>
      </c>
    </row>
    <row r="293" spans="1:2" x14ac:dyDescent="0.2">
      <c r="A293" s="2" t="s">
        <v>307</v>
      </c>
      <c r="B293" s="2" t="s">
        <v>607</v>
      </c>
    </row>
    <row r="294" spans="1:2" x14ac:dyDescent="0.2">
      <c r="A294" s="2" t="s">
        <v>307</v>
      </c>
      <c r="B294" s="2" t="s">
        <v>608</v>
      </c>
    </row>
    <row r="295" spans="1:2" x14ac:dyDescent="0.2">
      <c r="A295" s="2" t="s">
        <v>307</v>
      </c>
      <c r="B295" s="2" t="s">
        <v>609</v>
      </c>
    </row>
    <row r="296" spans="1:2" x14ac:dyDescent="0.2">
      <c r="A296" s="2" t="s">
        <v>307</v>
      </c>
      <c r="B296" s="2" t="s">
        <v>610</v>
      </c>
    </row>
    <row r="297" spans="1:2" x14ac:dyDescent="0.2">
      <c r="A297" s="2" t="s">
        <v>307</v>
      </c>
      <c r="B297" s="2" t="s">
        <v>611</v>
      </c>
    </row>
    <row r="298" spans="1:2" x14ac:dyDescent="0.2">
      <c r="A298" s="2" t="s">
        <v>307</v>
      </c>
      <c r="B298" s="2" t="s">
        <v>612</v>
      </c>
    </row>
    <row r="299" spans="1:2" x14ac:dyDescent="0.2">
      <c r="A299" s="2" t="s">
        <v>307</v>
      </c>
      <c r="B299" s="2" t="s">
        <v>613</v>
      </c>
    </row>
    <row r="300" spans="1:2" x14ac:dyDescent="0.2">
      <c r="A300" s="2" t="s">
        <v>307</v>
      </c>
      <c r="B300" s="2" t="s">
        <v>614</v>
      </c>
    </row>
    <row r="301" spans="1:2" x14ac:dyDescent="0.2">
      <c r="A301" s="2" t="s">
        <v>307</v>
      </c>
      <c r="B301" s="2" t="s">
        <v>615</v>
      </c>
    </row>
    <row r="302" spans="1:2" x14ac:dyDescent="0.2">
      <c r="A302" s="2" t="s">
        <v>307</v>
      </c>
      <c r="B302" s="2" t="s">
        <v>616</v>
      </c>
    </row>
    <row r="303" spans="1:2" x14ac:dyDescent="0.2">
      <c r="A303" s="2" t="s">
        <v>309</v>
      </c>
      <c r="B303" s="2" t="s">
        <v>617</v>
      </c>
    </row>
    <row r="304" spans="1:2" x14ac:dyDescent="0.2">
      <c r="A304" s="2" t="s">
        <v>309</v>
      </c>
      <c r="B304" s="2" t="s">
        <v>618</v>
      </c>
    </row>
    <row r="305" spans="1:2" x14ac:dyDescent="0.2">
      <c r="A305" s="2" t="s">
        <v>309</v>
      </c>
      <c r="B305" s="2" t="s">
        <v>619</v>
      </c>
    </row>
    <row r="306" spans="1:2" x14ac:dyDescent="0.2">
      <c r="A306" s="2" t="s">
        <v>309</v>
      </c>
      <c r="B306" s="2" t="s">
        <v>620</v>
      </c>
    </row>
    <row r="307" spans="1:2" x14ac:dyDescent="0.2">
      <c r="A307" s="2" t="s">
        <v>309</v>
      </c>
      <c r="B307" s="2" t="s">
        <v>621</v>
      </c>
    </row>
    <row r="308" spans="1:2" x14ac:dyDescent="0.2">
      <c r="A308" s="2" t="s">
        <v>309</v>
      </c>
      <c r="B308" s="2" t="s">
        <v>622</v>
      </c>
    </row>
    <row r="309" spans="1:2" x14ac:dyDescent="0.2">
      <c r="A309" s="2" t="s">
        <v>309</v>
      </c>
      <c r="B309" s="2" t="s">
        <v>623</v>
      </c>
    </row>
    <row r="310" spans="1:2" x14ac:dyDescent="0.2">
      <c r="A310" s="2" t="s">
        <v>311</v>
      </c>
      <c r="B310" s="2" t="s">
        <v>624</v>
      </c>
    </row>
    <row r="311" spans="1:2" x14ac:dyDescent="0.2">
      <c r="A311" s="2" t="s">
        <v>311</v>
      </c>
      <c r="B311" s="2" t="s">
        <v>625</v>
      </c>
    </row>
    <row r="312" spans="1:2" x14ac:dyDescent="0.2">
      <c r="A312" s="2" t="s">
        <v>311</v>
      </c>
      <c r="B312" s="2" t="s">
        <v>626</v>
      </c>
    </row>
    <row r="313" spans="1:2" x14ac:dyDescent="0.2">
      <c r="A313" s="2" t="s">
        <v>311</v>
      </c>
      <c r="B313" s="2" t="s">
        <v>627</v>
      </c>
    </row>
    <row r="314" spans="1:2" x14ac:dyDescent="0.2">
      <c r="A314" s="2" t="s">
        <v>311</v>
      </c>
      <c r="B314" s="2" t="s">
        <v>628</v>
      </c>
    </row>
    <row r="315" spans="1:2" x14ac:dyDescent="0.2">
      <c r="A315" s="2" t="s">
        <v>311</v>
      </c>
      <c r="B315" s="2" t="s">
        <v>629</v>
      </c>
    </row>
    <row r="316" spans="1:2" x14ac:dyDescent="0.2">
      <c r="A316" s="2" t="s">
        <v>311</v>
      </c>
      <c r="B316" s="2" t="s">
        <v>630</v>
      </c>
    </row>
    <row r="317" spans="1:2" x14ac:dyDescent="0.2">
      <c r="A317" s="2" t="s">
        <v>311</v>
      </c>
      <c r="B317" s="2" t="s">
        <v>631</v>
      </c>
    </row>
    <row r="318" spans="1:2" x14ac:dyDescent="0.2">
      <c r="A318" s="2" t="s">
        <v>311</v>
      </c>
      <c r="B318" s="2" t="s">
        <v>632</v>
      </c>
    </row>
    <row r="319" spans="1:2" x14ac:dyDescent="0.2">
      <c r="A319" s="2" t="s">
        <v>311</v>
      </c>
      <c r="B319" s="2" t="s">
        <v>633</v>
      </c>
    </row>
    <row r="320" spans="1:2" x14ac:dyDescent="0.2">
      <c r="A320" s="2" t="s">
        <v>311</v>
      </c>
      <c r="B320" s="2" t="s">
        <v>634</v>
      </c>
    </row>
    <row r="321" spans="1:2" x14ac:dyDescent="0.2">
      <c r="A321" s="2" t="s">
        <v>313</v>
      </c>
      <c r="B321" s="2" t="s">
        <v>635</v>
      </c>
    </row>
    <row r="322" spans="1:2" x14ac:dyDescent="0.2">
      <c r="A322" s="2" t="s">
        <v>313</v>
      </c>
      <c r="B322" s="2" t="s">
        <v>636</v>
      </c>
    </row>
    <row r="323" spans="1:2" x14ac:dyDescent="0.2">
      <c r="A323" s="2" t="s">
        <v>313</v>
      </c>
      <c r="B323" s="2" t="s">
        <v>637</v>
      </c>
    </row>
    <row r="324" spans="1:2" x14ac:dyDescent="0.2">
      <c r="A324" s="2" t="s">
        <v>313</v>
      </c>
      <c r="B324" s="2" t="s">
        <v>638</v>
      </c>
    </row>
    <row r="325" spans="1:2" x14ac:dyDescent="0.2">
      <c r="A325" s="2" t="s">
        <v>313</v>
      </c>
      <c r="B325" s="2" t="s">
        <v>639</v>
      </c>
    </row>
    <row r="326" spans="1:2" x14ac:dyDescent="0.2">
      <c r="A326" s="2" t="s">
        <v>313</v>
      </c>
      <c r="B326" s="2" t="s">
        <v>640</v>
      </c>
    </row>
    <row r="327" spans="1:2" x14ac:dyDescent="0.2">
      <c r="A327" s="2" t="s">
        <v>313</v>
      </c>
      <c r="B327" s="2" t="s">
        <v>641</v>
      </c>
    </row>
    <row r="328" spans="1:2" x14ac:dyDescent="0.2">
      <c r="A328" s="2" t="s">
        <v>313</v>
      </c>
      <c r="B328" s="2" t="s">
        <v>642</v>
      </c>
    </row>
    <row r="329" spans="1:2" x14ac:dyDescent="0.2">
      <c r="A329" s="2" t="s">
        <v>313</v>
      </c>
      <c r="B329" s="2" t="s">
        <v>643</v>
      </c>
    </row>
    <row r="330" spans="1:2" x14ac:dyDescent="0.2">
      <c r="A330" s="2" t="s">
        <v>313</v>
      </c>
      <c r="B330" s="2" t="s">
        <v>644</v>
      </c>
    </row>
    <row r="331" spans="1:2" x14ac:dyDescent="0.2">
      <c r="A331" s="2" t="s">
        <v>315</v>
      </c>
      <c r="B331" s="2" t="s">
        <v>645</v>
      </c>
    </row>
    <row r="332" spans="1:2" x14ac:dyDescent="0.2">
      <c r="A332" s="2" t="s">
        <v>315</v>
      </c>
      <c r="B332" s="2" t="s">
        <v>646</v>
      </c>
    </row>
    <row r="333" spans="1:2" x14ac:dyDescent="0.2">
      <c r="A333" s="2" t="s">
        <v>315</v>
      </c>
      <c r="B333" s="2" t="s">
        <v>647</v>
      </c>
    </row>
    <row r="334" spans="1:2" x14ac:dyDescent="0.2">
      <c r="A334" s="2" t="s">
        <v>315</v>
      </c>
      <c r="B334" s="2" t="s">
        <v>648</v>
      </c>
    </row>
    <row r="335" spans="1:2" x14ac:dyDescent="0.2">
      <c r="A335" s="2" t="s">
        <v>315</v>
      </c>
      <c r="B335" s="2" t="s">
        <v>649</v>
      </c>
    </row>
    <row r="336" spans="1:2" x14ac:dyDescent="0.2">
      <c r="A336" s="2" t="s">
        <v>315</v>
      </c>
      <c r="B336" s="2" t="s">
        <v>650</v>
      </c>
    </row>
    <row r="337" spans="1:2" x14ac:dyDescent="0.2">
      <c r="A337" s="2" t="s">
        <v>315</v>
      </c>
      <c r="B337" s="2" t="s">
        <v>651</v>
      </c>
    </row>
    <row r="338" spans="1:2" x14ac:dyDescent="0.2">
      <c r="A338" s="2" t="s">
        <v>315</v>
      </c>
      <c r="B338" s="2" t="s">
        <v>652</v>
      </c>
    </row>
    <row r="339" spans="1:2" x14ac:dyDescent="0.2">
      <c r="A339" s="2" t="s">
        <v>315</v>
      </c>
      <c r="B339" s="2" t="s">
        <v>653</v>
      </c>
    </row>
    <row r="340" spans="1:2" x14ac:dyDescent="0.2">
      <c r="A340" s="2" t="s">
        <v>317</v>
      </c>
      <c r="B340" s="2" t="s">
        <v>654</v>
      </c>
    </row>
    <row r="341" spans="1:2" x14ac:dyDescent="0.2">
      <c r="A341" s="2" t="s">
        <v>317</v>
      </c>
      <c r="B341" s="2" t="s">
        <v>655</v>
      </c>
    </row>
    <row r="342" spans="1:2" x14ac:dyDescent="0.2">
      <c r="A342" s="2" t="s">
        <v>317</v>
      </c>
      <c r="B342" s="2" t="s">
        <v>656</v>
      </c>
    </row>
    <row r="343" spans="1:2" x14ac:dyDescent="0.2">
      <c r="A343" s="2" t="s">
        <v>317</v>
      </c>
      <c r="B343" s="2" t="s">
        <v>657</v>
      </c>
    </row>
    <row r="344" spans="1:2" x14ac:dyDescent="0.2">
      <c r="A344" s="2" t="s">
        <v>317</v>
      </c>
      <c r="B344" s="2" t="s">
        <v>658</v>
      </c>
    </row>
    <row r="345" spans="1:2" x14ac:dyDescent="0.2">
      <c r="A345" s="2" t="s">
        <v>317</v>
      </c>
      <c r="B345" s="2" t="s">
        <v>659</v>
      </c>
    </row>
    <row r="346" spans="1:2" x14ac:dyDescent="0.2">
      <c r="A346" s="2" t="s">
        <v>317</v>
      </c>
      <c r="B346" s="2" t="s">
        <v>660</v>
      </c>
    </row>
    <row r="347" spans="1:2" x14ac:dyDescent="0.2">
      <c r="A347" s="2" t="s">
        <v>317</v>
      </c>
      <c r="B347" s="2" t="s">
        <v>661</v>
      </c>
    </row>
    <row r="348" spans="1:2" x14ac:dyDescent="0.2">
      <c r="A348" s="2" t="s">
        <v>317</v>
      </c>
      <c r="B348" s="2" t="s">
        <v>662</v>
      </c>
    </row>
    <row r="349" spans="1:2" x14ac:dyDescent="0.2">
      <c r="A349" s="2" t="s">
        <v>317</v>
      </c>
      <c r="B349" s="2" t="s">
        <v>663</v>
      </c>
    </row>
    <row r="350" spans="1:2" x14ac:dyDescent="0.2">
      <c r="A350" s="2" t="s">
        <v>317</v>
      </c>
      <c r="B350" s="2" t="s">
        <v>664</v>
      </c>
    </row>
    <row r="351" spans="1:2" x14ac:dyDescent="0.2">
      <c r="A351" s="2" t="s">
        <v>317</v>
      </c>
      <c r="B351" s="2" t="s">
        <v>665</v>
      </c>
    </row>
    <row r="352" spans="1:2" x14ac:dyDescent="0.2">
      <c r="A352" s="2" t="s">
        <v>317</v>
      </c>
      <c r="B352" s="2" t="s">
        <v>666</v>
      </c>
    </row>
    <row r="353" spans="1:2" x14ac:dyDescent="0.2">
      <c r="A353" s="2" t="s">
        <v>317</v>
      </c>
      <c r="B353" s="2" t="s">
        <v>667</v>
      </c>
    </row>
    <row r="354" spans="1:2" x14ac:dyDescent="0.2">
      <c r="A354" s="2" t="s">
        <v>317</v>
      </c>
      <c r="B354" s="2" t="s">
        <v>668</v>
      </c>
    </row>
    <row r="355" spans="1:2" x14ac:dyDescent="0.2">
      <c r="A355" s="2" t="s">
        <v>319</v>
      </c>
      <c r="B355" s="2" t="s">
        <v>669</v>
      </c>
    </row>
    <row r="356" spans="1:2" x14ac:dyDescent="0.2">
      <c r="A356" s="2" t="s">
        <v>319</v>
      </c>
      <c r="B356" s="2" t="s">
        <v>670</v>
      </c>
    </row>
    <row r="357" spans="1:2" x14ac:dyDescent="0.2">
      <c r="A357" s="2" t="s">
        <v>319</v>
      </c>
      <c r="B357" s="2" t="s">
        <v>671</v>
      </c>
    </row>
    <row r="358" spans="1:2" x14ac:dyDescent="0.2">
      <c r="A358" s="2" t="s">
        <v>319</v>
      </c>
      <c r="B358" s="2" t="s">
        <v>672</v>
      </c>
    </row>
    <row r="359" spans="1:2" x14ac:dyDescent="0.2">
      <c r="A359" s="2" t="s">
        <v>319</v>
      </c>
      <c r="B359" s="2" t="s">
        <v>673</v>
      </c>
    </row>
    <row r="360" spans="1:2" x14ac:dyDescent="0.2">
      <c r="A360" s="2" t="s">
        <v>319</v>
      </c>
      <c r="B360" s="2" t="s">
        <v>674</v>
      </c>
    </row>
    <row r="361" spans="1:2" x14ac:dyDescent="0.2">
      <c r="A361" s="2" t="s">
        <v>319</v>
      </c>
      <c r="B361" s="2" t="s">
        <v>675</v>
      </c>
    </row>
    <row r="362" spans="1:2" x14ac:dyDescent="0.2">
      <c r="A362" s="2" t="s">
        <v>319</v>
      </c>
      <c r="B362" s="2" t="s">
        <v>676</v>
      </c>
    </row>
    <row r="363" spans="1:2" x14ac:dyDescent="0.2">
      <c r="A363" s="2" t="s">
        <v>319</v>
      </c>
      <c r="B363" s="2" t="s">
        <v>677</v>
      </c>
    </row>
    <row r="364" spans="1:2" x14ac:dyDescent="0.2">
      <c r="A364" s="2" t="s">
        <v>321</v>
      </c>
      <c r="B364" s="2" t="s">
        <v>678</v>
      </c>
    </row>
    <row r="365" spans="1:2" x14ac:dyDescent="0.2">
      <c r="A365" s="2" t="s">
        <v>321</v>
      </c>
      <c r="B365" s="2" t="s">
        <v>679</v>
      </c>
    </row>
    <row r="366" spans="1:2" x14ac:dyDescent="0.2">
      <c r="A366" s="2" t="s">
        <v>321</v>
      </c>
      <c r="B366" s="2" t="s">
        <v>680</v>
      </c>
    </row>
    <row r="367" spans="1:2" x14ac:dyDescent="0.2">
      <c r="A367" s="2" t="s">
        <v>321</v>
      </c>
      <c r="B367" s="2" t="s">
        <v>681</v>
      </c>
    </row>
    <row r="368" spans="1:2" x14ac:dyDescent="0.2">
      <c r="A368" s="2" t="s">
        <v>321</v>
      </c>
      <c r="B368" s="2" t="s">
        <v>682</v>
      </c>
    </row>
    <row r="369" spans="1:2" x14ac:dyDescent="0.2">
      <c r="A369" s="2" t="s">
        <v>321</v>
      </c>
      <c r="B369" s="2" t="s">
        <v>683</v>
      </c>
    </row>
    <row r="370" spans="1:2" x14ac:dyDescent="0.2">
      <c r="A370" s="2" t="s">
        <v>321</v>
      </c>
      <c r="B370" s="2" t="s">
        <v>684</v>
      </c>
    </row>
    <row r="371" spans="1:2" x14ac:dyDescent="0.2">
      <c r="A371" s="2" t="s">
        <v>321</v>
      </c>
      <c r="B371" s="2" t="s">
        <v>685</v>
      </c>
    </row>
    <row r="372" spans="1:2" x14ac:dyDescent="0.2">
      <c r="A372" s="2" t="s">
        <v>323</v>
      </c>
      <c r="B372" s="2" t="s">
        <v>686</v>
      </c>
    </row>
    <row r="373" spans="1:2" x14ac:dyDescent="0.2">
      <c r="A373" s="2" t="s">
        <v>323</v>
      </c>
      <c r="B373" s="2" t="s">
        <v>687</v>
      </c>
    </row>
    <row r="374" spans="1:2" x14ac:dyDescent="0.2">
      <c r="A374" s="2" t="s">
        <v>323</v>
      </c>
      <c r="B374" s="2" t="s">
        <v>688</v>
      </c>
    </row>
    <row r="375" spans="1:2" x14ac:dyDescent="0.2">
      <c r="A375" s="2" t="s">
        <v>323</v>
      </c>
      <c r="B375" s="2" t="s">
        <v>689</v>
      </c>
    </row>
    <row r="376" spans="1:2" x14ac:dyDescent="0.2">
      <c r="A376" s="2" t="s">
        <v>323</v>
      </c>
      <c r="B376" s="2" t="s">
        <v>690</v>
      </c>
    </row>
    <row r="377" spans="1:2" x14ac:dyDescent="0.2">
      <c r="A377" s="2" t="s">
        <v>323</v>
      </c>
      <c r="B377" s="2" t="s">
        <v>691</v>
      </c>
    </row>
    <row r="378" spans="1:2" x14ac:dyDescent="0.2">
      <c r="A378" s="2" t="s">
        <v>323</v>
      </c>
      <c r="B378" s="2" t="s">
        <v>692</v>
      </c>
    </row>
    <row r="379" spans="1:2" x14ac:dyDescent="0.2">
      <c r="A379" s="2" t="s">
        <v>323</v>
      </c>
      <c r="B379" s="2" t="s">
        <v>693</v>
      </c>
    </row>
    <row r="380" spans="1:2" x14ac:dyDescent="0.2">
      <c r="A380" s="2" t="s">
        <v>323</v>
      </c>
      <c r="B380" s="2" t="s">
        <v>694</v>
      </c>
    </row>
    <row r="381" spans="1:2" x14ac:dyDescent="0.2">
      <c r="A381" s="2" t="s">
        <v>323</v>
      </c>
      <c r="B381" s="2" t="s">
        <v>695</v>
      </c>
    </row>
    <row r="382" spans="1:2" x14ac:dyDescent="0.2">
      <c r="A382" s="2" t="s">
        <v>323</v>
      </c>
      <c r="B382" s="2" t="s">
        <v>696</v>
      </c>
    </row>
    <row r="383" spans="1:2" x14ac:dyDescent="0.2">
      <c r="A383" s="2" t="s">
        <v>323</v>
      </c>
      <c r="B383" s="2" t="s">
        <v>697</v>
      </c>
    </row>
    <row r="384" spans="1:2" x14ac:dyDescent="0.2">
      <c r="A384" s="2" t="s">
        <v>325</v>
      </c>
      <c r="B384" s="2" t="s">
        <v>698</v>
      </c>
    </row>
    <row r="385" spans="1:2" x14ac:dyDescent="0.2">
      <c r="A385" s="2" t="s">
        <v>325</v>
      </c>
      <c r="B385" s="2" t="s">
        <v>699</v>
      </c>
    </row>
    <row r="386" spans="1:2" x14ac:dyDescent="0.2">
      <c r="A386" s="2" t="s">
        <v>325</v>
      </c>
      <c r="B386" s="2" t="s">
        <v>700</v>
      </c>
    </row>
    <row r="387" spans="1:2" x14ac:dyDescent="0.2">
      <c r="A387" s="2" t="s">
        <v>325</v>
      </c>
      <c r="B387" s="2" t="s">
        <v>701</v>
      </c>
    </row>
    <row r="388" spans="1:2" x14ac:dyDescent="0.2">
      <c r="A388" s="2" t="s">
        <v>325</v>
      </c>
      <c r="B388" s="2" t="s">
        <v>702</v>
      </c>
    </row>
    <row r="389" spans="1:2" x14ac:dyDescent="0.2">
      <c r="A389" s="2" t="s">
        <v>325</v>
      </c>
      <c r="B389" s="2" t="s">
        <v>703</v>
      </c>
    </row>
    <row r="390" spans="1:2" x14ac:dyDescent="0.2">
      <c r="A390" s="2" t="s">
        <v>325</v>
      </c>
      <c r="B390" s="2" t="s">
        <v>704</v>
      </c>
    </row>
    <row r="391" spans="1:2" x14ac:dyDescent="0.2">
      <c r="A391" s="2" t="s">
        <v>325</v>
      </c>
      <c r="B391" s="2" t="s">
        <v>705</v>
      </c>
    </row>
    <row r="392" spans="1:2" x14ac:dyDescent="0.2">
      <c r="A392" s="2" t="s">
        <v>325</v>
      </c>
      <c r="B392" s="2" t="s">
        <v>706</v>
      </c>
    </row>
    <row r="393" spans="1:2" x14ac:dyDescent="0.2">
      <c r="A393" s="2" t="s">
        <v>325</v>
      </c>
      <c r="B393" s="2" t="s">
        <v>707</v>
      </c>
    </row>
    <row r="394" spans="1:2" x14ac:dyDescent="0.2">
      <c r="A394" s="2" t="s">
        <v>325</v>
      </c>
      <c r="B394" s="2" t="s">
        <v>708</v>
      </c>
    </row>
    <row r="395" spans="1:2" x14ac:dyDescent="0.2">
      <c r="A395" s="2" t="s">
        <v>327</v>
      </c>
      <c r="B395" s="2" t="s">
        <v>709</v>
      </c>
    </row>
    <row r="396" spans="1:2" x14ac:dyDescent="0.2">
      <c r="A396" s="2" t="s">
        <v>327</v>
      </c>
      <c r="B396" s="2" t="s">
        <v>710</v>
      </c>
    </row>
    <row r="397" spans="1:2" x14ac:dyDescent="0.2">
      <c r="A397" s="2" t="s">
        <v>327</v>
      </c>
      <c r="B397" s="2" t="s">
        <v>711</v>
      </c>
    </row>
    <row r="398" spans="1:2" x14ac:dyDescent="0.2">
      <c r="A398" s="2" t="s">
        <v>327</v>
      </c>
      <c r="B398" s="2" t="s">
        <v>712</v>
      </c>
    </row>
    <row r="399" spans="1:2" x14ac:dyDescent="0.2">
      <c r="A399" s="2" t="s">
        <v>327</v>
      </c>
      <c r="B399" s="2" t="s">
        <v>713</v>
      </c>
    </row>
    <row r="400" spans="1:2" x14ac:dyDescent="0.2">
      <c r="A400" s="2" t="s">
        <v>327</v>
      </c>
      <c r="B400" s="2" t="s">
        <v>714</v>
      </c>
    </row>
    <row r="401" spans="1:2" x14ac:dyDescent="0.2">
      <c r="A401" s="2" t="s">
        <v>327</v>
      </c>
      <c r="B401" s="2" t="s">
        <v>715</v>
      </c>
    </row>
    <row r="402" spans="1:2" x14ac:dyDescent="0.2">
      <c r="A402" s="2" t="s">
        <v>327</v>
      </c>
      <c r="B402" s="2" t="s">
        <v>716</v>
      </c>
    </row>
    <row r="403" spans="1:2" x14ac:dyDescent="0.2">
      <c r="A403" s="2" t="s">
        <v>327</v>
      </c>
      <c r="B403" s="2" t="s">
        <v>717</v>
      </c>
    </row>
    <row r="404" spans="1:2" x14ac:dyDescent="0.2">
      <c r="A404" s="2" t="s">
        <v>329</v>
      </c>
      <c r="B404" s="2" t="s">
        <v>718</v>
      </c>
    </row>
    <row r="405" spans="1:2" x14ac:dyDescent="0.2">
      <c r="A405" s="2" t="s">
        <v>329</v>
      </c>
      <c r="B405" s="2" t="s">
        <v>719</v>
      </c>
    </row>
    <row r="406" spans="1:2" x14ac:dyDescent="0.2">
      <c r="A406" s="2" t="s">
        <v>329</v>
      </c>
      <c r="B406" s="2" t="s">
        <v>720</v>
      </c>
    </row>
    <row r="407" spans="1:2" x14ac:dyDescent="0.2">
      <c r="A407" s="2" t="s">
        <v>329</v>
      </c>
      <c r="B407" s="2" t="s">
        <v>721</v>
      </c>
    </row>
    <row r="408" spans="1:2" x14ac:dyDescent="0.2">
      <c r="A408" s="2" t="s">
        <v>329</v>
      </c>
      <c r="B408" s="2" t="s">
        <v>722</v>
      </c>
    </row>
    <row r="409" spans="1:2" x14ac:dyDescent="0.2">
      <c r="A409" s="2" t="s">
        <v>329</v>
      </c>
      <c r="B409" s="2" t="s">
        <v>723</v>
      </c>
    </row>
    <row r="410" spans="1:2" x14ac:dyDescent="0.2">
      <c r="A410" s="2" t="s">
        <v>329</v>
      </c>
      <c r="B410" s="2" t="s">
        <v>724</v>
      </c>
    </row>
    <row r="411" spans="1:2" x14ac:dyDescent="0.2">
      <c r="A411" s="2" t="s">
        <v>329</v>
      </c>
      <c r="B411" s="2" t="s">
        <v>725</v>
      </c>
    </row>
    <row r="412" spans="1:2" x14ac:dyDescent="0.2">
      <c r="A412" s="2" t="s">
        <v>329</v>
      </c>
      <c r="B412" s="2" t="s">
        <v>726</v>
      </c>
    </row>
    <row r="413" spans="1:2" x14ac:dyDescent="0.2">
      <c r="A413" s="2" t="s">
        <v>329</v>
      </c>
      <c r="B413" s="2" t="s">
        <v>727</v>
      </c>
    </row>
    <row r="414" spans="1:2" x14ac:dyDescent="0.2">
      <c r="A414" s="2" t="s">
        <v>329</v>
      </c>
      <c r="B414" s="2" t="s">
        <v>728</v>
      </c>
    </row>
    <row r="415" spans="1:2" x14ac:dyDescent="0.2">
      <c r="A415" s="2" t="s">
        <v>329</v>
      </c>
      <c r="B415" s="2" t="s">
        <v>729</v>
      </c>
    </row>
    <row r="416" spans="1:2" x14ac:dyDescent="0.2">
      <c r="A416" s="2" t="s">
        <v>329</v>
      </c>
      <c r="B416" s="2" t="s">
        <v>730</v>
      </c>
    </row>
    <row r="417" spans="1:2" x14ac:dyDescent="0.2">
      <c r="A417" s="2" t="s">
        <v>329</v>
      </c>
      <c r="B417" s="2" t="s">
        <v>731</v>
      </c>
    </row>
    <row r="418" spans="1:2" x14ac:dyDescent="0.2">
      <c r="A418" s="2" t="s">
        <v>329</v>
      </c>
      <c r="B418" s="2" t="s">
        <v>732</v>
      </c>
    </row>
    <row r="419" spans="1:2" x14ac:dyDescent="0.2">
      <c r="A419" s="2" t="s">
        <v>331</v>
      </c>
      <c r="B419" s="2" t="s">
        <v>733</v>
      </c>
    </row>
    <row r="420" spans="1:2" x14ac:dyDescent="0.2">
      <c r="A420" s="2" t="s">
        <v>331</v>
      </c>
      <c r="B420" s="2" t="s">
        <v>734</v>
      </c>
    </row>
    <row r="421" spans="1:2" x14ac:dyDescent="0.2">
      <c r="A421" s="2" t="s">
        <v>331</v>
      </c>
      <c r="B421" s="2" t="s">
        <v>735</v>
      </c>
    </row>
    <row r="422" spans="1:2" x14ac:dyDescent="0.2">
      <c r="A422" s="2" t="s">
        <v>331</v>
      </c>
      <c r="B422" s="2" t="s">
        <v>736</v>
      </c>
    </row>
    <row r="423" spans="1:2" x14ac:dyDescent="0.2">
      <c r="A423" s="2" t="s">
        <v>331</v>
      </c>
      <c r="B423" s="2" t="s">
        <v>737</v>
      </c>
    </row>
    <row r="424" spans="1:2" x14ac:dyDescent="0.2">
      <c r="A424" s="2" t="s">
        <v>331</v>
      </c>
      <c r="B424" s="2" t="s">
        <v>738</v>
      </c>
    </row>
    <row r="425" spans="1:2" x14ac:dyDescent="0.2">
      <c r="A425" s="2" t="s">
        <v>331</v>
      </c>
      <c r="B425" s="2" t="s">
        <v>739</v>
      </c>
    </row>
    <row r="426" spans="1:2" x14ac:dyDescent="0.2">
      <c r="A426" s="2" t="s">
        <v>331</v>
      </c>
      <c r="B426" s="2" t="s">
        <v>740</v>
      </c>
    </row>
    <row r="427" spans="1:2" x14ac:dyDescent="0.2">
      <c r="A427" s="2" t="s">
        <v>331</v>
      </c>
      <c r="B427" s="2" t="s">
        <v>741</v>
      </c>
    </row>
    <row r="428" spans="1:2" x14ac:dyDescent="0.2">
      <c r="A428" s="2" t="s">
        <v>331</v>
      </c>
      <c r="B428" s="2" t="s">
        <v>742</v>
      </c>
    </row>
    <row r="429" spans="1:2" x14ac:dyDescent="0.2">
      <c r="A429" s="2" t="s">
        <v>333</v>
      </c>
      <c r="B429" s="2" t="s">
        <v>743</v>
      </c>
    </row>
    <row r="430" spans="1:2" x14ac:dyDescent="0.2">
      <c r="A430" s="2" t="s">
        <v>333</v>
      </c>
      <c r="B430" s="2" t="s">
        <v>744</v>
      </c>
    </row>
    <row r="431" spans="1:2" x14ac:dyDescent="0.2">
      <c r="A431" s="2" t="s">
        <v>333</v>
      </c>
      <c r="B431" s="2" t="s">
        <v>745</v>
      </c>
    </row>
    <row r="432" spans="1:2" x14ac:dyDescent="0.2">
      <c r="A432" s="2" t="s">
        <v>333</v>
      </c>
      <c r="B432" s="2" t="s">
        <v>746</v>
      </c>
    </row>
    <row r="433" spans="1:2" x14ac:dyDescent="0.2">
      <c r="A433" s="2" t="s">
        <v>333</v>
      </c>
      <c r="B433" s="2" t="s">
        <v>747</v>
      </c>
    </row>
    <row r="434" spans="1:2" x14ac:dyDescent="0.2">
      <c r="A434" s="2" t="s">
        <v>333</v>
      </c>
      <c r="B434" s="2" t="s">
        <v>748</v>
      </c>
    </row>
    <row r="435" spans="1:2" x14ac:dyDescent="0.2">
      <c r="A435" s="2" t="s">
        <v>333</v>
      </c>
      <c r="B435" s="2" t="s">
        <v>749</v>
      </c>
    </row>
    <row r="436" spans="1:2" x14ac:dyDescent="0.2">
      <c r="A436" s="2" t="s">
        <v>333</v>
      </c>
      <c r="B436" s="2" t="s">
        <v>750</v>
      </c>
    </row>
    <row r="437" spans="1:2" x14ac:dyDescent="0.2">
      <c r="A437" s="2" t="s">
        <v>333</v>
      </c>
      <c r="B437" s="2" t="s">
        <v>751</v>
      </c>
    </row>
    <row r="438" spans="1:2" x14ac:dyDescent="0.2">
      <c r="A438" s="2" t="s">
        <v>333</v>
      </c>
      <c r="B438" s="2" t="s">
        <v>752</v>
      </c>
    </row>
    <row r="439" spans="1:2" x14ac:dyDescent="0.2">
      <c r="A439" s="2" t="s">
        <v>333</v>
      </c>
      <c r="B439" s="2" t="s">
        <v>753</v>
      </c>
    </row>
    <row r="440" spans="1:2" x14ac:dyDescent="0.2">
      <c r="A440" s="2" t="s">
        <v>333</v>
      </c>
      <c r="B440" s="2" t="s">
        <v>754</v>
      </c>
    </row>
    <row r="441" spans="1:2" x14ac:dyDescent="0.2">
      <c r="A441" s="2" t="s">
        <v>333</v>
      </c>
      <c r="B441" s="2" t="s">
        <v>755</v>
      </c>
    </row>
    <row r="442" spans="1:2" x14ac:dyDescent="0.2">
      <c r="A442" s="2" t="s">
        <v>333</v>
      </c>
      <c r="B442" s="2" t="s">
        <v>756</v>
      </c>
    </row>
    <row r="443" spans="1:2" x14ac:dyDescent="0.2">
      <c r="A443" s="2" t="s">
        <v>333</v>
      </c>
      <c r="B443" s="2" t="s">
        <v>757</v>
      </c>
    </row>
    <row r="444" spans="1:2" x14ac:dyDescent="0.2">
      <c r="A444" s="2" t="s">
        <v>333</v>
      </c>
      <c r="B444" s="2" t="s">
        <v>758</v>
      </c>
    </row>
    <row r="445" spans="1:2" x14ac:dyDescent="0.2">
      <c r="A445" s="2" t="s">
        <v>333</v>
      </c>
      <c r="B445" s="2" t="s">
        <v>759</v>
      </c>
    </row>
    <row r="446" spans="1:2" x14ac:dyDescent="0.2">
      <c r="A446" s="2" t="s">
        <v>333</v>
      </c>
      <c r="B446" s="2" t="s">
        <v>760</v>
      </c>
    </row>
    <row r="447" spans="1:2" x14ac:dyDescent="0.2">
      <c r="A447" s="2" t="s">
        <v>333</v>
      </c>
      <c r="B447" s="2" t="s">
        <v>761</v>
      </c>
    </row>
    <row r="448" spans="1:2" x14ac:dyDescent="0.2">
      <c r="A448" s="2" t="s">
        <v>333</v>
      </c>
      <c r="B448" s="2" t="s">
        <v>762</v>
      </c>
    </row>
    <row r="449" spans="1:2" x14ac:dyDescent="0.2">
      <c r="A449" s="2" t="s">
        <v>333</v>
      </c>
      <c r="B449" s="2" t="s">
        <v>763</v>
      </c>
    </row>
    <row r="450" spans="1:2" x14ac:dyDescent="0.2">
      <c r="A450" s="2" t="s">
        <v>335</v>
      </c>
      <c r="B450" s="2" t="s">
        <v>764</v>
      </c>
    </row>
    <row r="451" spans="1:2" x14ac:dyDescent="0.2">
      <c r="A451" s="2" t="s">
        <v>335</v>
      </c>
      <c r="B451" s="2" t="s">
        <v>765</v>
      </c>
    </row>
    <row r="452" spans="1:2" x14ac:dyDescent="0.2">
      <c r="A452" s="2" t="s">
        <v>335</v>
      </c>
      <c r="B452" s="2" t="s">
        <v>766</v>
      </c>
    </row>
    <row r="453" spans="1:2" x14ac:dyDescent="0.2">
      <c r="A453" s="2" t="s">
        <v>335</v>
      </c>
      <c r="B453" s="2" t="s">
        <v>767</v>
      </c>
    </row>
    <row r="454" spans="1:2" x14ac:dyDescent="0.2">
      <c r="A454" s="2" t="s">
        <v>335</v>
      </c>
      <c r="B454" s="2" t="s">
        <v>768</v>
      </c>
    </row>
    <row r="455" spans="1:2" x14ac:dyDescent="0.2">
      <c r="A455" s="2" t="s">
        <v>335</v>
      </c>
      <c r="B455" s="2" t="s">
        <v>769</v>
      </c>
    </row>
    <row r="456" spans="1:2" x14ac:dyDescent="0.2">
      <c r="A456" s="2" t="s">
        <v>335</v>
      </c>
      <c r="B456" s="2" t="s">
        <v>770</v>
      </c>
    </row>
    <row r="457" spans="1:2" x14ac:dyDescent="0.2">
      <c r="A457" s="2" t="s">
        <v>335</v>
      </c>
      <c r="B457" s="2" t="s">
        <v>771</v>
      </c>
    </row>
    <row r="458" spans="1:2" x14ac:dyDescent="0.2">
      <c r="A458" s="2" t="s">
        <v>337</v>
      </c>
      <c r="B458" s="2" t="s">
        <v>772</v>
      </c>
    </row>
    <row r="459" spans="1:2" x14ac:dyDescent="0.2">
      <c r="A459" s="2" t="s">
        <v>337</v>
      </c>
      <c r="B459" s="2" t="s">
        <v>773</v>
      </c>
    </row>
    <row r="460" spans="1:2" x14ac:dyDescent="0.2">
      <c r="A460" s="2" t="s">
        <v>337</v>
      </c>
      <c r="B460" s="2" t="s">
        <v>774</v>
      </c>
    </row>
    <row r="461" spans="1:2" x14ac:dyDescent="0.2">
      <c r="A461" s="2" t="s">
        <v>337</v>
      </c>
      <c r="B461" s="2" t="s">
        <v>775</v>
      </c>
    </row>
    <row r="462" spans="1:2" x14ac:dyDescent="0.2">
      <c r="A462" s="2" t="s">
        <v>337</v>
      </c>
      <c r="B462" s="2" t="s">
        <v>776</v>
      </c>
    </row>
    <row r="463" spans="1:2" x14ac:dyDescent="0.2">
      <c r="A463" s="2" t="s">
        <v>337</v>
      </c>
      <c r="B463" s="2" t="s">
        <v>777</v>
      </c>
    </row>
    <row r="464" spans="1:2" x14ac:dyDescent="0.2">
      <c r="A464" s="2" t="s">
        <v>337</v>
      </c>
      <c r="B464" s="2" t="s">
        <v>778</v>
      </c>
    </row>
    <row r="465" spans="1:2" x14ac:dyDescent="0.2">
      <c r="A465" s="2" t="s">
        <v>339</v>
      </c>
      <c r="B465" s="2" t="s">
        <v>779</v>
      </c>
    </row>
    <row r="466" spans="1:2" x14ac:dyDescent="0.2">
      <c r="A466" s="2" t="s">
        <v>339</v>
      </c>
      <c r="B466" s="2" t="s">
        <v>780</v>
      </c>
    </row>
    <row r="467" spans="1:2" x14ac:dyDescent="0.2">
      <c r="A467" s="2" t="s">
        <v>339</v>
      </c>
      <c r="B467" s="2" t="s">
        <v>781</v>
      </c>
    </row>
    <row r="468" spans="1:2" x14ac:dyDescent="0.2">
      <c r="A468" s="2" t="s">
        <v>339</v>
      </c>
      <c r="B468" s="2" t="s">
        <v>782</v>
      </c>
    </row>
    <row r="469" spans="1:2" x14ac:dyDescent="0.2">
      <c r="A469" s="2" t="s">
        <v>339</v>
      </c>
      <c r="B469" s="2" t="s">
        <v>783</v>
      </c>
    </row>
    <row r="470" spans="1:2" x14ac:dyDescent="0.2">
      <c r="A470" s="2" t="s">
        <v>339</v>
      </c>
      <c r="B470" s="2" t="s">
        <v>784</v>
      </c>
    </row>
    <row r="471" spans="1:2" x14ac:dyDescent="0.2">
      <c r="A471" s="2" t="s">
        <v>339</v>
      </c>
      <c r="B471" s="2" t="s">
        <v>785</v>
      </c>
    </row>
    <row r="472" spans="1:2" x14ac:dyDescent="0.2">
      <c r="A472" s="2" t="s">
        <v>339</v>
      </c>
      <c r="B472" s="2" t="s">
        <v>786</v>
      </c>
    </row>
    <row r="473" spans="1:2" x14ac:dyDescent="0.2">
      <c r="A473" s="2" t="s">
        <v>339</v>
      </c>
      <c r="B473" s="2" t="s">
        <v>787</v>
      </c>
    </row>
    <row r="474" spans="1:2" x14ac:dyDescent="0.2">
      <c r="A474" s="2" t="s">
        <v>339</v>
      </c>
      <c r="B474" s="2" t="s">
        <v>788</v>
      </c>
    </row>
    <row r="475" spans="1:2" x14ac:dyDescent="0.2">
      <c r="A475" s="2" t="s">
        <v>339</v>
      </c>
      <c r="B475" s="2" t="s">
        <v>789</v>
      </c>
    </row>
    <row r="476" spans="1:2" x14ac:dyDescent="0.2">
      <c r="A476" s="2" t="s">
        <v>339</v>
      </c>
      <c r="B476" s="2" t="s">
        <v>790</v>
      </c>
    </row>
    <row r="477" spans="1:2" x14ac:dyDescent="0.2">
      <c r="A477" s="2" t="s">
        <v>339</v>
      </c>
      <c r="B477" s="2" t="s">
        <v>791</v>
      </c>
    </row>
    <row r="478" spans="1:2" x14ac:dyDescent="0.2">
      <c r="A478" s="2" t="s">
        <v>341</v>
      </c>
      <c r="B478" s="2" t="s">
        <v>792</v>
      </c>
    </row>
    <row r="479" spans="1:2" x14ac:dyDescent="0.2">
      <c r="A479" s="2" t="s">
        <v>341</v>
      </c>
      <c r="B479" s="2" t="s">
        <v>793</v>
      </c>
    </row>
    <row r="480" spans="1:2" x14ac:dyDescent="0.2">
      <c r="A480" s="2" t="s">
        <v>341</v>
      </c>
      <c r="B480" s="2" t="s">
        <v>794</v>
      </c>
    </row>
    <row r="481" spans="1:2" x14ac:dyDescent="0.2">
      <c r="A481" s="2" t="s">
        <v>341</v>
      </c>
      <c r="B481" s="2" t="s">
        <v>795</v>
      </c>
    </row>
    <row r="482" spans="1:2" x14ac:dyDescent="0.2">
      <c r="A482" s="2" t="s">
        <v>341</v>
      </c>
      <c r="B482" s="2" t="s">
        <v>796</v>
      </c>
    </row>
    <row r="483" spans="1:2" x14ac:dyDescent="0.2">
      <c r="A483" s="2" t="s">
        <v>341</v>
      </c>
      <c r="B483" s="2" t="s">
        <v>797</v>
      </c>
    </row>
    <row r="484" spans="1:2" x14ac:dyDescent="0.2">
      <c r="A484" s="2" t="s">
        <v>341</v>
      </c>
      <c r="B484" s="2" t="s">
        <v>798</v>
      </c>
    </row>
    <row r="485" spans="1:2" x14ac:dyDescent="0.2">
      <c r="A485" s="2" t="s">
        <v>341</v>
      </c>
      <c r="B485" s="2" t="s">
        <v>799</v>
      </c>
    </row>
    <row r="486" spans="1:2" x14ac:dyDescent="0.2">
      <c r="A486" s="2" t="s">
        <v>341</v>
      </c>
      <c r="B486" s="2" t="s">
        <v>800</v>
      </c>
    </row>
    <row r="487" spans="1:2" x14ac:dyDescent="0.2">
      <c r="A487" s="2" t="s">
        <v>343</v>
      </c>
      <c r="B487" s="2" t="s">
        <v>801</v>
      </c>
    </row>
    <row r="488" spans="1:2" x14ac:dyDescent="0.2">
      <c r="A488" s="2" t="s">
        <v>343</v>
      </c>
      <c r="B488" s="2" t="s">
        <v>802</v>
      </c>
    </row>
    <row r="489" spans="1:2" x14ac:dyDescent="0.2">
      <c r="A489" s="2" t="s">
        <v>343</v>
      </c>
      <c r="B489" s="2" t="s">
        <v>803</v>
      </c>
    </row>
    <row r="490" spans="1:2" x14ac:dyDescent="0.2">
      <c r="A490" s="2" t="s">
        <v>343</v>
      </c>
      <c r="B490" s="2" t="s">
        <v>804</v>
      </c>
    </row>
    <row r="491" spans="1:2" x14ac:dyDescent="0.2">
      <c r="A491" s="2" t="s">
        <v>343</v>
      </c>
      <c r="B491" s="2" t="s">
        <v>805</v>
      </c>
    </row>
    <row r="492" spans="1:2" x14ac:dyDescent="0.2">
      <c r="A492" s="2" t="s">
        <v>343</v>
      </c>
      <c r="B492" s="2" t="s">
        <v>806</v>
      </c>
    </row>
    <row r="493" spans="1:2" x14ac:dyDescent="0.2">
      <c r="A493" s="2" t="s">
        <v>343</v>
      </c>
      <c r="B493" s="2" t="s">
        <v>807</v>
      </c>
    </row>
    <row r="494" spans="1:2" x14ac:dyDescent="0.2">
      <c r="A494" s="2" t="s">
        <v>343</v>
      </c>
      <c r="B494" s="2" t="s">
        <v>808</v>
      </c>
    </row>
    <row r="495" spans="1:2" x14ac:dyDescent="0.2">
      <c r="A495" s="2" t="s">
        <v>345</v>
      </c>
      <c r="B495" s="2" t="s">
        <v>809</v>
      </c>
    </row>
    <row r="496" spans="1:2" x14ac:dyDescent="0.2">
      <c r="A496" s="2" t="s">
        <v>345</v>
      </c>
      <c r="B496" s="2" t="s">
        <v>810</v>
      </c>
    </row>
    <row r="497" spans="1:2" x14ac:dyDescent="0.2">
      <c r="A497" s="2" t="s">
        <v>345</v>
      </c>
      <c r="B497" s="2" t="s">
        <v>811</v>
      </c>
    </row>
    <row r="498" spans="1:2" x14ac:dyDescent="0.2">
      <c r="A498" s="2" t="s">
        <v>345</v>
      </c>
      <c r="B498" s="2" t="s">
        <v>812</v>
      </c>
    </row>
    <row r="499" spans="1:2" x14ac:dyDescent="0.2">
      <c r="A499" s="2" t="s">
        <v>345</v>
      </c>
      <c r="B499" s="2" t="s">
        <v>813</v>
      </c>
    </row>
    <row r="500" spans="1:2" x14ac:dyDescent="0.2">
      <c r="A500" s="2" t="s">
        <v>345</v>
      </c>
      <c r="B500" s="2" t="s">
        <v>814</v>
      </c>
    </row>
    <row r="501" spans="1:2" x14ac:dyDescent="0.2">
      <c r="A501" s="2" t="s">
        <v>345</v>
      </c>
      <c r="B501" s="2" t="s">
        <v>815</v>
      </c>
    </row>
    <row r="502" spans="1:2" x14ac:dyDescent="0.2">
      <c r="A502" s="2" t="s">
        <v>345</v>
      </c>
      <c r="B502" s="2" t="s">
        <v>816</v>
      </c>
    </row>
    <row r="503" spans="1:2" x14ac:dyDescent="0.2">
      <c r="A503" s="2" t="s">
        <v>345</v>
      </c>
      <c r="B503" s="2" t="s">
        <v>817</v>
      </c>
    </row>
    <row r="504" spans="1:2" x14ac:dyDescent="0.2">
      <c r="A504" s="2" t="s">
        <v>345</v>
      </c>
      <c r="B504" s="2" t="s">
        <v>818</v>
      </c>
    </row>
    <row r="505" spans="1:2" x14ac:dyDescent="0.2">
      <c r="A505" s="2" t="s">
        <v>345</v>
      </c>
      <c r="B505" s="2" t="s">
        <v>819</v>
      </c>
    </row>
    <row r="506" spans="1:2" x14ac:dyDescent="0.2">
      <c r="A506" s="2" t="s">
        <v>345</v>
      </c>
      <c r="B506" s="2" t="s">
        <v>820</v>
      </c>
    </row>
    <row r="507" spans="1:2" x14ac:dyDescent="0.2">
      <c r="A507" s="2" t="s">
        <v>345</v>
      </c>
      <c r="B507" s="2" t="s">
        <v>821</v>
      </c>
    </row>
    <row r="508" spans="1:2" x14ac:dyDescent="0.2">
      <c r="A508" s="2" t="s">
        <v>345</v>
      </c>
      <c r="B508" s="2" t="s">
        <v>822</v>
      </c>
    </row>
    <row r="509" spans="1:2" x14ac:dyDescent="0.2">
      <c r="A509" s="2" t="s">
        <v>345</v>
      </c>
      <c r="B509" s="2" t="s">
        <v>823</v>
      </c>
    </row>
    <row r="510" spans="1:2" x14ac:dyDescent="0.2">
      <c r="A510" s="2" t="s">
        <v>345</v>
      </c>
      <c r="B510" s="2" t="s">
        <v>824</v>
      </c>
    </row>
    <row r="511" spans="1:2" x14ac:dyDescent="0.2">
      <c r="A511" s="2" t="s">
        <v>345</v>
      </c>
      <c r="B511" s="2" t="s">
        <v>825</v>
      </c>
    </row>
    <row r="512" spans="1:2" x14ac:dyDescent="0.2">
      <c r="A512" s="2" t="s">
        <v>345</v>
      </c>
      <c r="B512" s="2" t="s">
        <v>826</v>
      </c>
    </row>
    <row r="513" spans="1:2" x14ac:dyDescent="0.2">
      <c r="A513" s="2" t="s">
        <v>347</v>
      </c>
      <c r="B513" s="2" t="s">
        <v>827</v>
      </c>
    </row>
    <row r="514" spans="1:2" x14ac:dyDescent="0.2">
      <c r="A514" s="2" t="s">
        <v>347</v>
      </c>
      <c r="B514" s="2" t="s">
        <v>828</v>
      </c>
    </row>
    <row r="515" spans="1:2" x14ac:dyDescent="0.2">
      <c r="A515" s="2" t="s">
        <v>347</v>
      </c>
      <c r="B515" s="2" t="s">
        <v>829</v>
      </c>
    </row>
    <row r="516" spans="1:2" x14ac:dyDescent="0.2">
      <c r="A516" s="2" t="s">
        <v>347</v>
      </c>
      <c r="B516" s="2" t="s">
        <v>830</v>
      </c>
    </row>
    <row r="517" spans="1:2" x14ac:dyDescent="0.2">
      <c r="A517" s="2" t="s">
        <v>347</v>
      </c>
      <c r="B517" s="2" t="s">
        <v>831</v>
      </c>
    </row>
    <row r="518" spans="1:2" x14ac:dyDescent="0.2">
      <c r="A518" s="2" t="s">
        <v>347</v>
      </c>
      <c r="B518" s="2" t="s">
        <v>832</v>
      </c>
    </row>
    <row r="519" spans="1:2" x14ac:dyDescent="0.2">
      <c r="A519" s="2" t="s">
        <v>347</v>
      </c>
      <c r="B519" s="2" t="s">
        <v>833</v>
      </c>
    </row>
    <row r="520" spans="1:2" x14ac:dyDescent="0.2">
      <c r="A520" s="2" t="s">
        <v>347</v>
      </c>
      <c r="B520" s="2" t="s">
        <v>834</v>
      </c>
    </row>
    <row r="521" spans="1:2" x14ac:dyDescent="0.2">
      <c r="A521" s="2" t="s">
        <v>347</v>
      </c>
      <c r="B521" s="2" t="s">
        <v>835</v>
      </c>
    </row>
    <row r="522" spans="1:2" x14ac:dyDescent="0.2">
      <c r="A522" s="2" t="s">
        <v>347</v>
      </c>
      <c r="B522" s="2" t="s">
        <v>836</v>
      </c>
    </row>
    <row r="523" spans="1:2" x14ac:dyDescent="0.2">
      <c r="A523" s="2" t="s">
        <v>347</v>
      </c>
      <c r="B523" s="2" t="s">
        <v>837</v>
      </c>
    </row>
    <row r="524" spans="1:2" x14ac:dyDescent="0.2">
      <c r="A524" s="2" t="s">
        <v>347</v>
      </c>
      <c r="B524" s="2" t="s">
        <v>838</v>
      </c>
    </row>
    <row r="525" spans="1:2" x14ac:dyDescent="0.2">
      <c r="A525" s="2" t="s">
        <v>347</v>
      </c>
      <c r="B525" s="2" t="s">
        <v>839</v>
      </c>
    </row>
    <row r="526" spans="1:2" x14ac:dyDescent="0.2">
      <c r="A526" s="2" t="s">
        <v>347</v>
      </c>
      <c r="B526" s="2" t="s">
        <v>840</v>
      </c>
    </row>
    <row r="527" spans="1:2" x14ac:dyDescent="0.2">
      <c r="A527" s="2" t="s">
        <v>349</v>
      </c>
      <c r="B527" s="2" t="s">
        <v>841</v>
      </c>
    </row>
    <row r="528" spans="1:2" x14ac:dyDescent="0.2">
      <c r="A528" s="2" t="s">
        <v>349</v>
      </c>
      <c r="B528" s="2" t="s">
        <v>842</v>
      </c>
    </row>
    <row r="529" spans="1:2" x14ac:dyDescent="0.2">
      <c r="A529" s="2" t="s">
        <v>349</v>
      </c>
      <c r="B529" s="2" t="s">
        <v>843</v>
      </c>
    </row>
    <row r="530" spans="1:2" x14ac:dyDescent="0.2">
      <c r="A530" s="2" t="s">
        <v>349</v>
      </c>
      <c r="B530" s="2" t="s">
        <v>844</v>
      </c>
    </row>
    <row r="531" spans="1:2" x14ac:dyDescent="0.2">
      <c r="A531" s="2" t="s">
        <v>349</v>
      </c>
      <c r="B531" s="2" t="s">
        <v>845</v>
      </c>
    </row>
    <row r="532" spans="1:2" x14ac:dyDescent="0.2">
      <c r="A532" s="2" t="s">
        <v>349</v>
      </c>
      <c r="B532" s="2" t="s">
        <v>846</v>
      </c>
    </row>
    <row r="533" spans="1:2" x14ac:dyDescent="0.2">
      <c r="A533" s="2" t="s">
        <v>349</v>
      </c>
      <c r="B533" s="2" t="s">
        <v>847</v>
      </c>
    </row>
    <row r="534" spans="1:2" x14ac:dyDescent="0.2">
      <c r="A534" s="2" t="s">
        <v>349</v>
      </c>
      <c r="B534" s="2" t="s">
        <v>848</v>
      </c>
    </row>
    <row r="535" spans="1:2" x14ac:dyDescent="0.2">
      <c r="A535" s="2" t="s">
        <v>349</v>
      </c>
      <c r="B535" s="2" t="s">
        <v>849</v>
      </c>
    </row>
    <row r="536" spans="1:2" x14ac:dyDescent="0.2">
      <c r="A536" s="2" t="s">
        <v>349</v>
      </c>
      <c r="B536" s="2" t="s">
        <v>850</v>
      </c>
    </row>
    <row r="537" spans="1:2" x14ac:dyDescent="0.2">
      <c r="A537" s="2" t="s">
        <v>349</v>
      </c>
      <c r="B537" s="2" t="s">
        <v>851</v>
      </c>
    </row>
    <row r="538" spans="1:2" x14ac:dyDescent="0.2">
      <c r="A538" s="2" t="s">
        <v>349</v>
      </c>
      <c r="B538" s="2" t="s">
        <v>852</v>
      </c>
    </row>
    <row r="539" spans="1:2" x14ac:dyDescent="0.2">
      <c r="A539" s="2" t="s">
        <v>349</v>
      </c>
      <c r="B539" s="2" t="s">
        <v>853</v>
      </c>
    </row>
    <row r="540" spans="1:2" x14ac:dyDescent="0.2">
      <c r="A540" s="2" t="s">
        <v>349</v>
      </c>
      <c r="B540" s="2" t="s">
        <v>854</v>
      </c>
    </row>
    <row r="541" spans="1:2" x14ac:dyDescent="0.2">
      <c r="A541" s="2" t="s">
        <v>351</v>
      </c>
      <c r="B541" s="2" t="s">
        <v>855</v>
      </c>
    </row>
    <row r="542" spans="1:2" x14ac:dyDescent="0.2">
      <c r="A542" s="2" t="s">
        <v>351</v>
      </c>
      <c r="B542" s="2" t="s">
        <v>856</v>
      </c>
    </row>
    <row r="543" spans="1:2" x14ac:dyDescent="0.2">
      <c r="A543" s="2" t="s">
        <v>351</v>
      </c>
      <c r="B543" s="2" t="s">
        <v>857</v>
      </c>
    </row>
    <row r="544" spans="1:2" x14ac:dyDescent="0.2">
      <c r="A544" s="2" t="s">
        <v>351</v>
      </c>
      <c r="B544" s="2" t="s">
        <v>858</v>
      </c>
    </row>
    <row r="545" spans="1:2" x14ac:dyDescent="0.2">
      <c r="A545" s="2" t="s">
        <v>351</v>
      </c>
      <c r="B545" s="2" t="s">
        <v>859</v>
      </c>
    </row>
    <row r="546" spans="1:2" x14ac:dyDescent="0.2">
      <c r="A546" s="2" t="s">
        <v>351</v>
      </c>
      <c r="B546" s="2" t="s">
        <v>860</v>
      </c>
    </row>
    <row r="547" spans="1:2" x14ac:dyDescent="0.2">
      <c r="A547" s="2" t="s">
        <v>351</v>
      </c>
      <c r="B547" s="2" t="s">
        <v>861</v>
      </c>
    </row>
    <row r="548" spans="1:2" x14ac:dyDescent="0.2">
      <c r="A548" s="2" t="s">
        <v>351</v>
      </c>
      <c r="B548" s="2" t="s">
        <v>862</v>
      </c>
    </row>
    <row r="549" spans="1:2" x14ac:dyDescent="0.2">
      <c r="A549" s="2" t="s">
        <v>351</v>
      </c>
      <c r="B549" s="2" t="s">
        <v>863</v>
      </c>
    </row>
    <row r="550" spans="1:2" x14ac:dyDescent="0.2">
      <c r="A550" s="2" t="s">
        <v>351</v>
      </c>
      <c r="B550" s="2" t="s">
        <v>864</v>
      </c>
    </row>
    <row r="551" spans="1:2" x14ac:dyDescent="0.2">
      <c r="A551" s="2" t="s">
        <v>353</v>
      </c>
      <c r="B551" s="2" t="s">
        <v>865</v>
      </c>
    </row>
    <row r="552" spans="1:2" x14ac:dyDescent="0.2">
      <c r="A552" s="2" t="s">
        <v>353</v>
      </c>
      <c r="B552" s="2" t="s">
        <v>866</v>
      </c>
    </row>
    <row r="553" spans="1:2" x14ac:dyDescent="0.2">
      <c r="A553" s="2" t="s">
        <v>353</v>
      </c>
      <c r="B553" s="2" t="s">
        <v>867</v>
      </c>
    </row>
    <row r="554" spans="1:2" x14ac:dyDescent="0.2">
      <c r="A554" s="2" t="s">
        <v>353</v>
      </c>
      <c r="B554" s="2" t="s">
        <v>868</v>
      </c>
    </row>
    <row r="555" spans="1:2" x14ac:dyDescent="0.2">
      <c r="A555" s="2" t="s">
        <v>353</v>
      </c>
      <c r="B555" s="2" t="s">
        <v>869</v>
      </c>
    </row>
    <row r="556" spans="1:2" x14ac:dyDescent="0.2">
      <c r="A556" s="2" t="s">
        <v>353</v>
      </c>
      <c r="B556" s="2" t="s">
        <v>870</v>
      </c>
    </row>
    <row r="557" spans="1:2" x14ac:dyDescent="0.2">
      <c r="A557" s="2" t="s">
        <v>353</v>
      </c>
      <c r="B557" s="2" t="s">
        <v>871</v>
      </c>
    </row>
    <row r="558" spans="1:2" x14ac:dyDescent="0.2">
      <c r="A558" s="2" t="s">
        <v>353</v>
      </c>
      <c r="B558" s="2" t="s">
        <v>872</v>
      </c>
    </row>
    <row r="559" spans="1:2" x14ac:dyDescent="0.2">
      <c r="A559" s="2" t="s">
        <v>353</v>
      </c>
      <c r="B559" s="2" t="s">
        <v>873</v>
      </c>
    </row>
    <row r="560" spans="1:2" x14ac:dyDescent="0.2">
      <c r="A560" s="2" t="s">
        <v>353</v>
      </c>
      <c r="B560" s="2" t="s">
        <v>874</v>
      </c>
    </row>
    <row r="561" spans="1:2" x14ac:dyDescent="0.2">
      <c r="A561" s="2" t="s">
        <v>353</v>
      </c>
      <c r="B561" s="2" t="s">
        <v>875</v>
      </c>
    </row>
    <row r="562" spans="1:2" x14ac:dyDescent="0.2">
      <c r="A562" s="2" t="s">
        <v>355</v>
      </c>
      <c r="B562" s="2" t="s">
        <v>876</v>
      </c>
    </row>
    <row r="563" spans="1:2" x14ac:dyDescent="0.2">
      <c r="A563" s="2" t="s">
        <v>355</v>
      </c>
      <c r="B563" s="2" t="s">
        <v>877</v>
      </c>
    </row>
    <row r="564" spans="1:2" x14ac:dyDescent="0.2">
      <c r="A564" s="2" t="s">
        <v>355</v>
      </c>
      <c r="B564" s="2" t="s">
        <v>878</v>
      </c>
    </row>
    <row r="565" spans="1:2" x14ac:dyDescent="0.2">
      <c r="A565" s="2" t="s">
        <v>355</v>
      </c>
      <c r="B565" s="2" t="s">
        <v>879</v>
      </c>
    </row>
    <row r="566" spans="1:2" x14ac:dyDescent="0.2">
      <c r="A566" s="2" t="s">
        <v>355</v>
      </c>
      <c r="B566" s="2" t="s">
        <v>880</v>
      </c>
    </row>
    <row r="567" spans="1:2" x14ac:dyDescent="0.2">
      <c r="A567" s="2" t="s">
        <v>355</v>
      </c>
      <c r="B567" s="2" t="s">
        <v>881</v>
      </c>
    </row>
    <row r="568" spans="1:2" x14ac:dyDescent="0.2">
      <c r="A568" s="2" t="s">
        <v>355</v>
      </c>
      <c r="B568" s="2" t="s">
        <v>882</v>
      </c>
    </row>
    <row r="569" spans="1:2" x14ac:dyDescent="0.2">
      <c r="A569" s="2" t="s">
        <v>355</v>
      </c>
      <c r="B569" s="2" t="s">
        <v>883</v>
      </c>
    </row>
    <row r="570" spans="1:2" x14ac:dyDescent="0.2">
      <c r="A570" s="2" t="s">
        <v>355</v>
      </c>
      <c r="B570" s="2" t="s">
        <v>884</v>
      </c>
    </row>
    <row r="571" spans="1:2" x14ac:dyDescent="0.2">
      <c r="A571" s="2" t="s">
        <v>355</v>
      </c>
      <c r="B571" s="2" t="s">
        <v>885</v>
      </c>
    </row>
    <row r="572" spans="1:2" x14ac:dyDescent="0.2">
      <c r="A572" s="2" t="s">
        <v>355</v>
      </c>
      <c r="B572" s="2" t="s">
        <v>886</v>
      </c>
    </row>
    <row r="573" spans="1:2" x14ac:dyDescent="0.2">
      <c r="A573" s="2" t="s">
        <v>355</v>
      </c>
      <c r="B573" s="2" t="s">
        <v>887</v>
      </c>
    </row>
    <row r="574" spans="1:2" x14ac:dyDescent="0.2">
      <c r="A574" s="2" t="s">
        <v>357</v>
      </c>
      <c r="B574" s="2" t="s">
        <v>888</v>
      </c>
    </row>
    <row r="575" spans="1:2" x14ac:dyDescent="0.2">
      <c r="A575" s="2" t="s">
        <v>357</v>
      </c>
      <c r="B575" s="2" t="s">
        <v>889</v>
      </c>
    </row>
    <row r="576" spans="1:2" x14ac:dyDescent="0.2">
      <c r="A576" s="2" t="s">
        <v>357</v>
      </c>
      <c r="B576" s="2" t="s">
        <v>890</v>
      </c>
    </row>
    <row r="577" spans="1:2" x14ac:dyDescent="0.2">
      <c r="A577" s="2" t="s">
        <v>357</v>
      </c>
      <c r="B577" s="2" t="s">
        <v>891</v>
      </c>
    </row>
    <row r="578" spans="1:2" x14ac:dyDescent="0.2">
      <c r="A578" s="2" t="s">
        <v>357</v>
      </c>
      <c r="B578" s="2" t="s">
        <v>892</v>
      </c>
    </row>
    <row r="579" spans="1:2" x14ac:dyDescent="0.2">
      <c r="A579" s="2" t="s">
        <v>357</v>
      </c>
      <c r="B579" s="2" t="s">
        <v>893</v>
      </c>
    </row>
    <row r="580" spans="1:2" x14ac:dyDescent="0.2">
      <c r="A580" s="2" t="s">
        <v>357</v>
      </c>
      <c r="B580" s="2" t="s">
        <v>894</v>
      </c>
    </row>
    <row r="581" spans="1:2" x14ac:dyDescent="0.2">
      <c r="A581" s="2" t="s">
        <v>357</v>
      </c>
      <c r="B581" s="2" t="s">
        <v>895</v>
      </c>
    </row>
    <row r="582" spans="1:2" x14ac:dyDescent="0.2">
      <c r="A582" s="2" t="s">
        <v>357</v>
      </c>
      <c r="B582" s="2" t="s">
        <v>896</v>
      </c>
    </row>
    <row r="583" spans="1:2" x14ac:dyDescent="0.2">
      <c r="A583" s="2" t="s">
        <v>359</v>
      </c>
      <c r="B583" s="2" t="s">
        <v>897</v>
      </c>
    </row>
    <row r="584" spans="1:2" x14ac:dyDescent="0.2">
      <c r="A584" s="2" t="s">
        <v>359</v>
      </c>
      <c r="B584" s="2" t="s">
        <v>898</v>
      </c>
    </row>
    <row r="585" spans="1:2" x14ac:dyDescent="0.2">
      <c r="A585" s="2" t="s">
        <v>359</v>
      </c>
      <c r="B585" s="2" t="s">
        <v>899</v>
      </c>
    </row>
    <row r="586" spans="1:2" x14ac:dyDescent="0.2">
      <c r="A586" s="2" t="s">
        <v>359</v>
      </c>
      <c r="B586" s="2" t="s">
        <v>900</v>
      </c>
    </row>
    <row r="587" spans="1:2" x14ac:dyDescent="0.2">
      <c r="A587" s="2" t="s">
        <v>359</v>
      </c>
      <c r="B587" s="2" t="s">
        <v>901</v>
      </c>
    </row>
    <row r="588" spans="1:2" x14ac:dyDescent="0.2">
      <c r="A588" s="2" t="s">
        <v>359</v>
      </c>
      <c r="B588" s="2" t="s">
        <v>902</v>
      </c>
    </row>
    <row r="589" spans="1:2" x14ac:dyDescent="0.2">
      <c r="A589" s="2" t="s">
        <v>359</v>
      </c>
      <c r="B589" s="2" t="s">
        <v>903</v>
      </c>
    </row>
    <row r="590" spans="1:2" x14ac:dyDescent="0.2">
      <c r="A590" s="2" t="s">
        <v>359</v>
      </c>
      <c r="B590" s="2" t="s">
        <v>904</v>
      </c>
    </row>
    <row r="591" spans="1:2" x14ac:dyDescent="0.2">
      <c r="A591" s="2" t="s">
        <v>361</v>
      </c>
      <c r="B591" s="2" t="s">
        <v>905</v>
      </c>
    </row>
    <row r="592" spans="1:2" x14ac:dyDescent="0.2">
      <c r="A592" s="2" t="s">
        <v>361</v>
      </c>
      <c r="B592" s="2" t="s">
        <v>906</v>
      </c>
    </row>
    <row r="593" spans="1:2" x14ac:dyDescent="0.2">
      <c r="A593" s="2" t="s">
        <v>361</v>
      </c>
      <c r="B593" s="2" t="s">
        <v>907</v>
      </c>
    </row>
    <row r="594" spans="1:2" x14ac:dyDescent="0.2">
      <c r="A594" s="2" t="s">
        <v>361</v>
      </c>
      <c r="B594" s="2" t="s">
        <v>908</v>
      </c>
    </row>
    <row r="595" spans="1:2" x14ac:dyDescent="0.2">
      <c r="A595" s="2" t="s">
        <v>361</v>
      </c>
      <c r="B595" s="2" t="s">
        <v>909</v>
      </c>
    </row>
    <row r="596" spans="1:2" x14ac:dyDescent="0.2">
      <c r="A596" s="2" t="s">
        <v>361</v>
      </c>
      <c r="B596" s="2" t="s">
        <v>910</v>
      </c>
    </row>
    <row r="597" spans="1:2" x14ac:dyDescent="0.2">
      <c r="A597" s="2" t="s">
        <v>361</v>
      </c>
      <c r="B597" s="2" t="s">
        <v>911</v>
      </c>
    </row>
    <row r="598" spans="1:2" x14ac:dyDescent="0.2">
      <c r="A598" s="2" t="s">
        <v>361</v>
      </c>
      <c r="B598" s="2" t="s">
        <v>912</v>
      </c>
    </row>
    <row r="599" spans="1:2" x14ac:dyDescent="0.2">
      <c r="A599" s="2" t="s">
        <v>361</v>
      </c>
      <c r="B599" s="2" t="s">
        <v>913</v>
      </c>
    </row>
    <row r="600" spans="1:2" x14ac:dyDescent="0.2">
      <c r="A600" s="2" t="s">
        <v>363</v>
      </c>
      <c r="B600" s="2" t="s">
        <v>914</v>
      </c>
    </row>
    <row r="601" spans="1:2" x14ac:dyDescent="0.2">
      <c r="A601" s="2" t="s">
        <v>363</v>
      </c>
      <c r="B601" s="2" t="s">
        <v>915</v>
      </c>
    </row>
    <row r="602" spans="1:2" x14ac:dyDescent="0.2">
      <c r="A602" s="2" t="s">
        <v>363</v>
      </c>
      <c r="B602" s="2" t="s">
        <v>916</v>
      </c>
    </row>
    <row r="603" spans="1:2" x14ac:dyDescent="0.2">
      <c r="A603" s="2" t="s">
        <v>363</v>
      </c>
      <c r="B603" s="2" t="s">
        <v>917</v>
      </c>
    </row>
    <row r="604" spans="1:2" x14ac:dyDescent="0.2">
      <c r="A604" s="2" t="s">
        <v>363</v>
      </c>
      <c r="B604" s="2" t="s">
        <v>918</v>
      </c>
    </row>
    <row r="605" spans="1:2" x14ac:dyDescent="0.2">
      <c r="A605" s="2" t="s">
        <v>363</v>
      </c>
      <c r="B605" s="2" t="s">
        <v>919</v>
      </c>
    </row>
    <row r="606" spans="1:2" x14ac:dyDescent="0.2">
      <c r="A606" s="2" t="s">
        <v>363</v>
      </c>
      <c r="B606" s="2" t="s">
        <v>920</v>
      </c>
    </row>
    <row r="607" spans="1:2" x14ac:dyDescent="0.2">
      <c r="A607" s="2" t="s">
        <v>363</v>
      </c>
      <c r="B607" s="2" t="s">
        <v>921</v>
      </c>
    </row>
    <row r="608" spans="1:2" x14ac:dyDescent="0.2">
      <c r="A608" s="2" t="s">
        <v>363</v>
      </c>
      <c r="B608" s="2" t="s">
        <v>922</v>
      </c>
    </row>
    <row r="609" spans="1:2" x14ac:dyDescent="0.2">
      <c r="A609" s="2" t="s">
        <v>363</v>
      </c>
      <c r="B609" s="2" t="s">
        <v>923</v>
      </c>
    </row>
    <row r="610" spans="1:2" x14ac:dyDescent="0.2">
      <c r="A610" s="2" t="s">
        <v>363</v>
      </c>
      <c r="B610" s="2" t="s">
        <v>924</v>
      </c>
    </row>
    <row r="611" spans="1:2" x14ac:dyDescent="0.2">
      <c r="A611" s="2" t="s">
        <v>363</v>
      </c>
      <c r="B611" s="2" t="s">
        <v>925</v>
      </c>
    </row>
    <row r="612" spans="1:2" x14ac:dyDescent="0.2">
      <c r="A612" s="2" t="s">
        <v>363</v>
      </c>
      <c r="B612" s="2" t="s">
        <v>926</v>
      </c>
    </row>
    <row r="613" spans="1:2" x14ac:dyDescent="0.2">
      <c r="A613" s="2" t="s">
        <v>363</v>
      </c>
      <c r="B613" s="2" t="s">
        <v>927</v>
      </c>
    </row>
    <row r="614" spans="1:2" x14ac:dyDescent="0.2">
      <c r="A614" s="2" t="s">
        <v>363</v>
      </c>
      <c r="B614" s="2" t="s">
        <v>928</v>
      </c>
    </row>
    <row r="615" spans="1:2" x14ac:dyDescent="0.2">
      <c r="A615" s="2" t="s">
        <v>363</v>
      </c>
      <c r="B615" s="2" t="s">
        <v>929</v>
      </c>
    </row>
    <row r="616" spans="1:2" x14ac:dyDescent="0.2">
      <c r="A616" s="2" t="s">
        <v>363</v>
      </c>
      <c r="B616" s="2" t="s">
        <v>930</v>
      </c>
    </row>
    <row r="617" spans="1:2" x14ac:dyDescent="0.2">
      <c r="A617" s="2" t="s">
        <v>363</v>
      </c>
      <c r="B617" s="2" t="s">
        <v>931</v>
      </c>
    </row>
    <row r="618" spans="1:2" x14ac:dyDescent="0.2">
      <c r="A618" s="2" t="s">
        <v>363</v>
      </c>
      <c r="B618" s="2" t="s">
        <v>932</v>
      </c>
    </row>
    <row r="619" spans="1:2" x14ac:dyDescent="0.2">
      <c r="A619" s="2" t="s">
        <v>363</v>
      </c>
      <c r="B619" s="2" t="s">
        <v>933</v>
      </c>
    </row>
    <row r="620" spans="1:2" x14ac:dyDescent="0.2">
      <c r="A620" s="2" t="s">
        <v>363</v>
      </c>
      <c r="B620" s="2" t="s">
        <v>934</v>
      </c>
    </row>
    <row r="621" spans="1:2" x14ac:dyDescent="0.2">
      <c r="A621" s="2" t="s">
        <v>363</v>
      </c>
      <c r="B621" s="2" t="s">
        <v>935</v>
      </c>
    </row>
    <row r="622" spans="1:2" x14ac:dyDescent="0.2">
      <c r="A622" s="2" t="s">
        <v>363</v>
      </c>
      <c r="B622" s="2" t="s">
        <v>936</v>
      </c>
    </row>
    <row r="623" spans="1:2" x14ac:dyDescent="0.2">
      <c r="A623" s="2" t="s">
        <v>363</v>
      </c>
      <c r="B623" s="2" t="s">
        <v>937</v>
      </c>
    </row>
    <row r="624" spans="1:2" x14ac:dyDescent="0.2">
      <c r="A624" s="2" t="s">
        <v>363</v>
      </c>
      <c r="B624" s="2" t="s">
        <v>938</v>
      </c>
    </row>
    <row r="625" spans="1:2" x14ac:dyDescent="0.2">
      <c r="A625" s="2" t="s">
        <v>363</v>
      </c>
      <c r="B625" s="2" t="s">
        <v>939</v>
      </c>
    </row>
    <row r="626" spans="1:2" x14ac:dyDescent="0.2">
      <c r="A626" s="2" t="s">
        <v>363</v>
      </c>
      <c r="B626" s="2" t="s">
        <v>940</v>
      </c>
    </row>
    <row r="627" spans="1:2" x14ac:dyDescent="0.2">
      <c r="A627" s="2" t="s">
        <v>365</v>
      </c>
      <c r="B627" s="2" t="s">
        <v>941</v>
      </c>
    </row>
    <row r="628" spans="1:2" x14ac:dyDescent="0.2">
      <c r="A628" s="2" t="s">
        <v>365</v>
      </c>
      <c r="B628" s="2" t="s">
        <v>942</v>
      </c>
    </row>
    <row r="629" spans="1:2" x14ac:dyDescent="0.2">
      <c r="A629" s="2" t="s">
        <v>365</v>
      </c>
      <c r="B629" s="2" t="s">
        <v>943</v>
      </c>
    </row>
    <row r="630" spans="1:2" x14ac:dyDescent="0.2">
      <c r="A630" s="2" t="s">
        <v>365</v>
      </c>
      <c r="B630" s="2" t="s">
        <v>944</v>
      </c>
    </row>
    <row r="631" spans="1:2" x14ac:dyDescent="0.2">
      <c r="A631" s="2" t="s">
        <v>365</v>
      </c>
      <c r="B631" s="2" t="s">
        <v>945</v>
      </c>
    </row>
    <row r="632" spans="1:2" x14ac:dyDescent="0.2">
      <c r="A632" s="2" t="s">
        <v>365</v>
      </c>
      <c r="B632" s="2" t="s">
        <v>946</v>
      </c>
    </row>
    <row r="633" spans="1:2" x14ac:dyDescent="0.2">
      <c r="A633" s="2" t="s">
        <v>365</v>
      </c>
      <c r="B633" s="2" t="s">
        <v>947</v>
      </c>
    </row>
    <row r="634" spans="1:2" x14ac:dyDescent="0.2">
      <c r="A634" s="2" t="s">
        <v>365</v>
      </c>
      <c r="B634" s="2" t="s">
        <v>948</v>
      </c>
    </row>
    <row r="635" spans="1:2" x14ac:dyDescent="0.2">
      <c r="A635" s="2" t="s">
        <v>365</v>
      </c>
      <c r="B635" s="2" t="s">
        <v>949</v>
      </c>
    </row>
    <row r="636" spans="1:2" x14ac:dyDescent="0.2">
      <c r="A636" s="2" t="s">
        <v>367</v>
      </c>
      <c r="B636" s="2" t="s">
        <v>950</v>
      </c>
    </row>
    <row r="637" spans="1:2" x14ac:dyDescent="0.2">
      <c r="A637" s="2" t="s">
        <v>367</v>
      </c>
      <c r="B637" s="2" t="s">
        <v>951</v>
      </c>
    </row>
    <row r="638" spans="1:2" x14ac:dyDescent="0.2">
      <c r="A638" s="2" t="s">
        <v>367</v>
      </c>
      <c r="B638" s="2" t="s">
        <v>952</v>
      </c>
    </row>
    <row r="639" spans="1:2" x14ac:dyDescent="0.2">
      <c r="A639" s="2" t="s">
        <v>367</v>
      </c>
      <c r="B639" s="2" t="s">
        <v>953</v>
      </c>
    </row>
    <row r="640" spans="1:2" x14ac:dyDescent="0.2">
      <c r="A640" s="2" t="s">
        <v>367</v>
      </c>
      <c r="B640" s="2" t="s">
        <v>954</v>
      </c>
    </row>
    <row r="641" spans="1:2" x14ac:dyDescent="0.2">
      <c r="A641" s="2" t="s">
        <v>367</v>
      </c>
      <c r="B641" s="2" t="s">
        <v>955</v>
      </c>
    </row>
    <row r="642" spans="1:2" x14ac:dyDescent="0.2">
      <c r="A642" s="2" t="s">
        <v>367</v>
      </c>
      <c r="B642" s="2" t="s">
        <v>956</v>
      </c>
    </row>
    <row r="643" spans="1:2" x14ac:dyDescent="0.2">
      <c r="A643" s="2" t="s">
        <v>367</v>
      </c>
      <c r="B643" s="2" t="s">
        <v>957</v>
      </c>
    </row>
    <row r="644" spans="1:2" x14ac:dyDescent="0.2">
      <c r="A644" s="2" t="s">
        <v>367</v>
      </c>
      <c r="B644" s="2" t="s">
        <v>958</v>
      </c>
    </row>
    <row r="645" spans="1:2" x14ac:dyDescent="0.2">
      <c r="A645" s="2" t="s">
        <v>367</v>
      </c>
      <c r="B645" s="2" t="s">
        <v>959</v>
      </c>
    </row>
    <row r="646" spans="1:2" x14ac:dyDescent="0.2">
      <c r="A646" s="2" t="s">
        <v>367</v>
      </c>
      <c r="B646" s="2" t="s">
        <v>960</v>
      </c>
    </row>
    <row r="647" spans="1:2" x14ac:dyDescent="0.2">
      <c r="A647" s="2" t="s">
        <v>369</v>
      </c>
      <c r="B647" s="2" t="s">
        <v>961</v>
      </c>
    </row>
    <row r="648" spans="1:2" x14ac:dyDescent="0.2">
      <c r="A648" s="2" t="s">
        <v>369</v>
      </c>
      <c r="B648" s="2" t="s">
        <v>962</v>
      </c>
    </row>
    <row r="649" spans="1:2" x14ac:dyDescent="0.2">
      <c r="A649" s="2" t="s">
        <v>369</v>
      </c>
      <c r="B649" s="2" t="s">
        <v>963</v>
      </c>
    </row>
    <row r="650" spans="1:2" x14ac:dyDescent="0.2">
      <c r="A650" s="2" t="s">
        <v>369</v>
      </c>
      <c r="B650" s="2" t="s">
        <v>964</v>
      </c>
    </row>
    <row r="651" spans="1:2" x14ac:dyDescent="0.2">
      <c r="A651" s="2" t="s">
        <v>369</v>
      </c>
      <c r="B651" s="2" t="s">
        <v>965</v>
      </c>
    </row>
    <row r="652" spans="1:2" x14ac:dyDescent="0.2">
      <c r="A652" s="2" t="s">
        <v>369</v>
      </c>
      <c r="B652" s="2" t="s">
        <v>966</v>
      </c>
    </row>
    <row r="653" spans="1:2" x14ac:dyDescent="0.2">
      <c r="A653" s="2" t="s">
        <v>369</v>
      </c>
      <c r="B653" s="2" t="s">
        <v>967</v>
      </c>
    </row>
    <row r="654" spans="1:2" x14ac:dyDescent="0.2">
      <c r="A654" s="2" t="s">
        <v>369</v>
      </c>
      <c r="B654" s="2" t="s">
        <v>968</v>
      </c>
    </row>
    <row r="655" spans="1:2" x14ac:dyDescent="0.2">
      <c r="A655" s="2" t="s">
        <v>369</v>
      </c>
      <c r="B655" s="2" t="s">
        <v>969</v>
      </c>
    </row>
    <row r="656" spans="1:2" x14ac:dyDescent="0.2">
      <c r="A656" s="2" t="s">
        <v>369</v>
      </c>
      <c r="B656" s="2" t="s">
        <v>970</v>
      </c>
    </row>
    <row r="657" spans="1:2" x14ac:dyDescent="0.2">
      <c r="A657" s="2" t="s">
        <v>369</v>
      </c>
      <c r="B657" s="2" t="s">
        <v>971</v>
      </c>
    </row>
    <row r="658" spans="1:2" x14ac:dyDescent="0.2">
      <c r="A658" s="2" t="s">
        <v>369</v>
      </c>
      <c r="B658" s="2" t="s">
        <v>972</v>
      </c>
    </row>
    <row r="659" spans="1:2" x14ac:dyDescent="0.2">
      <c r="A659" s="2" t="s">
        <v>369</v>
      </c>
      <c r="B659" s="2" t="s">
        <v>973</v>
      </c>
    </row>
    <row r="660" spans="1:2" x14ac:dyDescent="0.2">
      <c r="A660" s="2" t="s">
        <v>369</v>
      </c>
      <c r="B660" s="2" t="s">
        <v>974</v>
      </c>
    </row>
    <row r="661" spans="1:2" x14ac:dyDescent="0.2">
      <c r="A661" s="2" t="s">
        <v>369</v>
      </c>
      <c r="B661" s="2" t="s">
        <v>975</v>
      </c>
    </row>
    <row r="662" spans="1:2" x14ac:dyDescent="0.2">
      <c r="A662" s="2" t="s">
        <v>369</v>
      </c>
      <c r="B662" s="2" t="s">
        <v>976</v>
      </c>
    </row>
    <row r="663" spans="1:2" x14ac:dyDescent="0.2">
      <c r="A663" s="2" t="s">
        <v>369</v>
      </c>
      <c r="B663" s="2" t="s">
        <v>977</v>
      </c>
    </row>
    <row r="664" spans="1:2" x14ac:dyDescent="0.2">
      <c r="A664" s="2" t="s">
        <v>369</v>
      </c>
      <c r="B664" s="2" t="s">
        <v>978</v>
      </c>
    </row>
    <row r="665" spans="1:2" x14ac:dyDescent="0.2">
      <c r="A665" s="2" t="s">
        <v>369</v>
      </c>
      <c r="B665" s="2" t="s">
        <v>979</v>
      </c>
    </row>
    <row r="666" spans="1:2" x14ac:dyDescent="0.2">
      <c r="A666" s="2" t="s">
        <v>369</v>
      </c>
      <c r="B666" s="2" t="s">
        <v>980</v>
      </c>
    </row>
    <row r="667" spans="1:2" x14ac:dyDescent="0.2">
      <c r="A667" s="2" t="s">
        <v>369</v>
      </c>
      <c r="B667" s="2" t="s">
        <v>981</v>
      </c>
    </row>
    <row r="668" spans="1:2" x14ac:dyDescent="0.2">
      <c r="A668" s="2" t="s">
        <v>369</v>
      </c>
      <c r="B668" s="2" t="s">
        <v>982</v>
      </c>
    </row>
    <row r="669" spans="1:2" x14ac:dyDescent="0.2">
      <c r="A669" s="2" t="s">
        <v>369</v>
      </c>
      <c r="B669" s="2" t="s">
        <v>983</v>
      </c>
    </row>
    <row r="670" spans="1:2" x14ac:dyDescent="0.2">
      <c r="A670" s="2" t="s">
        <v>369</v>
      </c>
      <c r="B670" s="2" t="s">
        <v>984</v>
      </c>
    </row>
    <row r="671" spans="1:2" x14ac:dyDescent="0.2">
      <c r="A671" s="2" t="s">
        <v>371</v>
      </c>
      <c r="B671" s="2" t="s">
        <v>985</v>
      </c>
    </row>
    <row r="672" spans="1:2" x14ac:dyDescent="0.2">
      <c r="A672" s="2" t="s">
        <v>371</v>
      </c>
      <c r="B672" s="2" t="s">
        <v>986</v>
      </c>
    </row>
    <row r="673" spans="1:2" x14ac:dyDescent="0.2">
      <c r="A673" s="2" t="s">
        <v>371</v>
      </c>
      <c r="B673" s="2" t="s">
        <v>987</v>
      </c>
    </row>
    <row r="674" spans="1:2" x14ac:dyDescent="0.2">
      <c r="A674" s="2" t="s">
        <v>371</v>
      </c>
      <c r="B674" s="2" t="s">
        <v>988</v>
      </c>
    </row>
    <row r="675" spans="1:2" x14ac:dyDescent="0.2">
      <c r="A675" s="2" t="s">
        <v>371</v>
      </c>
      <c r="B675" s="2" t="s">
        <v>989</v>
      </c>
    </row>
    <row r="676" spans="1:2" x14ac:dyDescent="0.2">
      <c r="A676" s="2" t="s">
        <v>371</v>
      </c>
      <c r="B676" s="2" t="s">
        <v>990</v>
      </c>
    </row>
    <row r="677" spans="1:2" x14ac:dyDescent="0.2">
      <c r="A677" s="2" t="s">
        <v>371</v>
      </c>
      <c r="B677" s="2" t="s">
        <v>991</v>
      </c>
    </row>
    <row r="678" spans="1:2" x14ac:dyDescent="0.2">
      <c r="A678" s="2" t="s">
        <v>371</v>
      </c>
      <c r="B678" s="2" t="s">
        <v>992</v>
      </c>
    </row>
    <row r="679" spans="1:2" x14ac:dyDescent="0.2">
      <c r="A679" s="2" t="s">
        <v>373</v>
      </c>
      <c r="B679" s="2" t="s">
        <v>993</v>
      </c>
    </row>
    <row r="680" spans="1:2" x14ac:dyDescent="0.2">
      <c r="A680" s="2" t="s">
        <v>373</v>
      </c>
      <c r="B680" s="2" t="s">
        <v>994</v>
      </c>
    </row>
    <row r="681" spans="1:2" x14ac:dyDescent="0.2">
      <c r="A681" s="2" t="s">
        <v>373</v>
      </c>
      <c r="B681" s="2" t="s">
        <v>995</v>
      </c>
    </row>
    <row r="682" spans="1:2" x14ac:dyDescent="0.2">
      <c r="A682" s="2" t="s">
        <v>373</v>
      </c>
      <c r="B682" s="2" t="s">
        <v>996</v>
      </c>
    </row>
    <row r="683" spans="1:2" x14ac:dyDescent="0.2">
      <c r="A683" s="2" t="s">
        <v>373</v>
      </c>
      <c r="B683" s="2" t="s">
        <v>997</v>
      </c>
    </row>
    <row r="684" spans="1:2" x14ac:dyDescent="0.2">
      <c r="A684" s="2" t="s">
        <v>373</v>
      </c>
      <c r="B684" s="2" t="s">
        <v>998</v>
      </c>
    </row>
    <row r="685" spans="1:2" x14ac:dyDescent="0.2">
      <c r="A685" s="2" t="s">
        <v>373</v>
      </c>
      <c r="B685" s="2" t="s">
        <v>999</v>
      </c>
    </row>
    <row r="686" spans="1:2" x14ac:dyDescent="0.2">
      <c r="A686" s="2" t="s">
        <v>375</v>
      </c>
      <c r="B686" s="2" t="s">
        <v>1000</v>
      </c>
    </row>
    <row r="687" spans="1:2" x14ac:dyDescent="0.2">
      <c r="A687" s="2" t="s">
        <v>375</v>
      </c>
      <c r="B687" s="2" t="s">
        <v>1001</v>
      </c>
    </row>
    <row r="688" spans="1:2" x14ac:dyDescent="0.2">
      <c r="A688" s="2" t="s">
        <v>375</v>
      </c>
      <c r="B688" s="2" t="s">
        <v>1002</v>
      </c>
    </row>
    <row r="689" spans="1:2" x14ac:dyDescent="0.2">
      <c r="A689" s="2" t="s">
        <v>375</v>
      </c>
      <c r="B689" s="2" t="s">
        <v>1003</v>
      </c>
    </row>
    <row r="690" spans="1:2" x14ac:dyDescent="0.2">
      <c r="A690" s="2" t="s">
        <v>375</v>
      </c>
      <c r="B690" s="2" t="s">
        <v>1004</v>
      </c>
    </row>
    <row r="691" spans="1:2" x14ac:dyDescent="0.2">
      <c r="A691" s="2" t="s">
        <v>375</v>
      </c>
      <c r="B691" s="2" t="s">
        <v>1005</v>
      </c>
    </row>
    <row r="692" spans="1:2" x14ac:dyDescent="0.2">
      <c r="A692" s="2" t="s">
        <v>375</v>
      </c>
      <c r="B692" s="2" t="s">
        <v>1006</v>
      </c>
    </row>
    <row r="693" spans="1:2" x14ac:dyDescent="0.2">
      <c r="A693" s="2" t="s">
        <v>375</v>
      </c>
      <c r="B693" s="2" t="s">
        <v>1007</v>
      </c>
    </row>
    <row r="694" spans="1:2" x14ac:dyDescent="0.2">
      <c r="A694" s="2" t="s">
        <v>377</v>
      </c>
      <c r="B694" s="2" t="s">
        <v>1008</v>
      </c>
    </row>
    <row r="695" spans="1:2" x14ac:dyDescent="0.2">
      <c r="A695" s="2" t="s">
        <v>377</v>
      </c>
      <c r="B695" s="2" t="s">
        <v>1009</v>
      </c>
    </row>
    <row r="696" spans="1:2" x14ac:dyDescent="0.2">
      <c r="A696" s="2" t="s">
        <v>377</v>
      </c>
      <c r="B696" s="2" t="s">
        <v>1010</v>
      </c>
    </row>
    <row r="697" spans="1:2" x14ac:dyDescent="0.2">
      <c r="A697" s="2" t="s">
        <v>377</v>
      </c>
      <c r="B697" s="2" t="s">
        <v>1011</v>
      </c>
    </row>
    <row r="698" spans="1:2" x14ac:dyDescent="0.2">
      <c r="A698" s="2" t="s">
        <v>377</v>
      </c>
      <c r="B698" s="2" t="s">
        <v>1012</v>
      </c>
    </row>
    <row r="699" spans="1:2" x14ac:dyDescent="0.2">
      <c r="A699" s="2" t="s">
        <v>377</v>
      </c>
      <c r="B699" s="2" t="s">
        <v>1013</v>
      </c>
    </row>
    <row r="700" spans="1:2" x14ac:dyDescent="0.2">
      <c r="A700" s="2" t="s">
        <v>377</v>
      </c>
      <c r="B700" s="2" t="s">
        <v>1014</v>
      </c>
    </row>
    <row r="701" spans="1:2" x14ac:dyDescent="0.2">
      <c r="A701" s="2" t="s">
        <v>377</v>
      </c>
      <c r="B701" s="2" t="s">
        <v>1015</v>
      </c>
    </row>
    <row r="702" spans="1:2" x14ac:dyDescent="0.2">
      <c r="A702" s="2" t="s">
        <v>377</v>
      </c>
      <c r="B702" s="2" t="s">
        <v>1016</v>
      </c>
    </row>
    <row r="703" spans="1:2" x14ac:dyDescent="0.2">
      <c r="A703" s="2" t="s">
        <v>379</v>
      </c>
      <c r="B703" s="2" t="s">
        <v>1017</v>
      </c>
    </row>
    <row r="704" spans="1:2" x14ac:dyDescent="0.2">
      <c r="A704" s="2" t="s">
        <v>379</v>
      </c>
      <c r="B704" s="2" t="s">
        <v>1018</v>
      </c>
    </row>
    <row r="705" spans="1:2" x14ac:dyDescent="0.2">
      <c r="A705" s="2" t="s">
        <v>379</v>
      </c>
      <c r="B705" s="2" t="s">
        <v>1019</v>
      </c>
    </row>
    <row r="706" spans="1:2" x14ac:dyDescent="0.2">
      <c r="A706" s="2" t="s">
        <v>379</v>
      </c>
      <c r="B706" s="2" t="s">
        <v>1020</v>
      </c>
    </row>
    <row r="707" spans="1:2" x14ac:dyDescent="0.2">
      <c r="A707" s="2" t="s">
        <v>379</v>
      </c>
      <c r="B707" s="2" t="s">
        <v>1021</v>
      </c>
    </row>
    <row r="708" spans="1:2" x14ac:dyDescent="0.2">
      <c r="A708" s="2" t="s">
        <v>379</v>
      </c>
      <c r="B708" s="2" t="s">
        <v>1022</v>
      </c>
    </row>
    <row r="709" spans="1:2" x14ac:dyDescent="0.2">
      <c r="A709" s="2" t="s">
        <v>379</v>
      </c>
      <c r="B709" s="2" t="s">
        <v>1023</v>
      </c>
    </row>
    <row r="710" spans="1:2" x14ac:dyDescent="0.2">
      <c r="A710" s="2" t="s">
        <v>379</v>
      </c>
      <c r="B710" s="2" t="s">
        <v>1024</v>
      </c>
    </row>
    <row r="711" spans="1:2" x14ac:dyDescent="0.2">
      <c r="A711" s="2" t="s">
        <v>379</v>
      </c>
      <c r="B711" s="2" t="s">
        <v>1025</v>
      </c>
    </row>
  </sheetData>
  <sheetProtection password="C7D5"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AF9FDE-B3BB-47FA-B2A4-17D3FA0A1614}">
  <ds:schemaRefs>
    <ds:schemaRef ds:uri="http://schemas.microsoft.com/sharepoint/v3/contenttype/forms"/>
  </ds:schemaRefs>
</ds:datastoreItem>
</file>

<file path=customXml/itemProps2.xml><?xml version="1.0" encoding="utf-8"?>
<ds:datastoreItem xmlns:ds="http://schemas.openxmlformats.org/officeDocument/2006/customXml" ds:itemID="{7AA4CBB1-707C-4CA7-ADE3-2A6CEB517824}">
  <ds:schemaRefs>
    <ds:schemaRef ds:uri="http://www.w3.org/XML/1998/namespace"/>
    <ds:schemaRef ds:uri="http://purl.org/dc/terms/"/>
    <ds:schemaRef ds:uri="http://purl.org/dc/dcmityp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91D9E28-57C1-4E7B-8270-E15380F33B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HRRF02</vt:lpstr>
      <vt:lpstr>Translate</vt:lpstr>
      <vt:lpstr>Province</vt:lpstr>
      <vt:lpstr>HRRF02!Print_Area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Tung Lam.</dc:creator>
  <cp:lastModifiedBy>Nguyen Quang Huy 9</cp:lastModifiedBy>
  <cp:revision/>
  <dcterms:created xsi:type="dcterms:W3CDTF">2001-03-01T23:57:16Z</dcterms:created>
  <dcterms:modified xsi:type="dcterms:W3CDTF">2022-11-17T02:27:43Z</dcterms:modified>
</cp:coreProperties>
</file>